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5"/>
  </bookViews>
  <sheets>
    <sheet name="раскладка3-7" sheetId="1" r:id="rId1"/>
    <sheet name="меню3-7" sheetId="4" r:id="rId2"/>
    <sheet name="кал3-7" sheetId="2" r:id="rId3"/>
    <sheet name="раскладка1-3" sheetId="5" r:id="rId4"/>
    <sheet name="меню1-3" sheetId="6" r:id="rId5"/>
    <sheet name="свод1-3" sheetId="7" r:id="rId6"/>
    <sheet name="кал1-3" sheetId="8" r:id="rId7"/>
    <sheet name="свод3-7" sheetId="3" r:id="rId8"/>
  </sheets>
  <externalReferences>
    <externalReference r:id="rId9"/>
    <externalReference r:id="rId10"/>
  </externalReferences>
  <definedNames>
    <definedName name="_xlnm._FilterDatabase" localSheetId="4" hidden="1">'меню1-3'!$B$1:$B$1413</definedName>
    <definedName name="_xlnm._FilterDatabase" localSheetId="1" hidden="1">'меню3-7'!$B$1:$B$1404</definedName>
  </definedNames>
  <calcPr calcId="152511"/>
</workbook>
</file>

<file path=xl/calcChain.xml><?xml version="1.0" encoding="utf-8"?>
<calcChain xmlns="http://schemas.openxmlformats.org/spreadsheetml/2006/main">
  <c r="C319" i="4" l="1"/>
  <c r="H318" i="4"/>
  <c r="G318" i="4"/>
  <c r="F318" i="4"/>
  <c r="E318" i="4"/>
  <c r="D318" i="4"/>
  <c r="H311" i="4"/>
  <c r="G311" i="4"/>
  <c r="F311" i="4"/>
  <c r="E311" i="4"/>
  <c r="D311" i="4"/>
  <c r="H302" i="4"/>
  <c r="G302" i="4"/>
  <c r="F302" i="4"/>
  <c r="E302" i="4"/>
  <c r="D302" i="4"/>
  <c r="C288" i="4"/>
  <c r="H286" i="4"/>
  <c r="G286" i="4"/>
  <c r="F286" i="4"/>
  <c r="E286" i="4"/>
  <c r="D286" i="4"/>
  <c r="H277" i="4"/>
  <c r="G277" i="4"/>
  <c r="F277" i="4"/>
  <c r="E277" i="4"/>
  <c r="D277" i="4"/>
  <c r="H269" i="4"/>
  <c r="G269" i="4"/>
  <c r="F269" i="4"/>
  <c r="E269" i="4"/>
  <c r="D269" i="4"/>
  <c r="C255" i="4"/>
  <c r="H254" i="4"/>
  <c r="G254" i="4"/>
  <c r="F254" i="4"/>
  <c r="E254" i="4"/>
  <c r="D254" i="4"/>
  <c r="H248" i="4"/>
  <c r="G248" i="4"/>
  <c r="F248" i="4"/>
  <c r="E248" i="4"/>
  <c r="D248" i="4"/>
  <c r="H240" i="4"/>
  <c r="G240" i="4"/>
  <c r="F240" i="4"/>
  <c r="E240" i="4"/>
  <c r="D240" i="4"/>
  <c r="C225" i="4"/>
  <c r="H223" i="4"/>
  <c r="G223" i="4"/>
  <c r="F223" i="4"/>
  <c r="E223" i="4"/>
  <c r="D223" i="4"/>
  <c r="H217" i="4"/>
  <c r="G217" i="4"/>
  <c r="F217" i="4"/>
  <c r="E217" i="4"/>
  <c r="D217" i="4"/>
  <c r="H209" i="4"/>
  <c r="G209" i="4"/>
  <c r="F209" i="4"/>
  <c r="E209" i="4"/>
  <c r="D209" i="4"/>
  <c r="C196" i="4"/>
  <c r="H195" i="4"/>
  <c r="G195" i="4"/>
  <c r="F195" i="4"/>
  <c r="E195" i="4"/>
  <c r="D195" i="4"/>
  <c r="H187" i="4"/>
  <c r="G187" i="4"/>
  <c r="F187" i="4"/>
  <c r="E187" i="4"/>
  <c r="D187" i="4"/>
  <c r="H178" i="4"/>
  <c r="G178" i="4"/>
  <c r="F178" i="4"/>
  <c r="E178" i="4"/>
  <c r="D178" i="4"/>
  <c r="C163" i="4"/>
  <c r="H162" i="4"/>
  <c r="G162" i="4"/>
  <c r="F162" i="4"/>
  <c r="E162" i="4"/>
  <c r="D162" i="4"/>
  <c r="H155" i="4"/>
  <c r="G155" i="4"/>
  <c r="F155" i="4"/>
  <c r="E155" i="4"/>
  <c r="D155" i="4"/>
  <c r="H146" i="4"/>
  <c r="G146" i="4"/>
  <c r="F146" i="4"/>
  <c r="E146" i="4"/>
  <c r="D146" i="4"/>
  <c r="C132" i="4"/>
  <c r="H130" i="4"/>
  <c r="G130" i="4"/>
  <c r="F130" i="4"/>
  <c r="E130" i="4"/>
  <c r="D130" i="4"/>
  <c r="H123" i="4"/>
  <c r="G123" i="4"/>
  <c r="F123" i="4"/>
  <c r="E123" i="4"/>
  <c r="D123" i="4"/>
  <c r="H113" i="4"/>
  <c r="G113" i="4"/>
  <c r="F113" i="4"/>
  <c r="E113" i="4"/>
  <c r="D113" i="4"/>
  <c r="C98" i="4"/>
  <c r="H96" i="4"/>
  <c r="G96" i="4"/>
  <c r="F96" i="4"/>
  <c r="E96" i="4"/>
  <c r="D96" i="4"/>
  <c r="H89" i="4"/>
  <c r="G89" i="4"/>
  <c r="F89" i="4"/>
  <c r="E89" i="4"/>
  <c r="D89" i="4"/>
  <c r="H79" i="4"/>
  <c r="G79" i="4"/>
  <c r="F79" i="4"/>
  <c r="E79" i="4"/>
  <c r="D79" i="4"/>
  <c r="C66" i="4"/>
  <c r="H65" i="4"/>
  <c r="G65" i="4"/>
  <c r="F65" i="4"/>
  <c r="E65" i="4"/>
  <c r="D65" i="4"/>
  <c r="H58" i="4"/>
  <c r="G58" i="4"/>
  <c r="F58" i="4"/>
  <c r="E58" i="4"/>
  <c r="D58" i="4"/>
  <c r="H49" i="4"/>
  <c r="G49" i="4"/>
  <c r="F49" i="4"/>
  <c r="E49" i="4"/>
  <c r="D49" i="4"/>
  <c r="H34" i="4"/>
  <c r="G34" i="4"/>
  <c r="F34" i="4"/>
  <c r="E34" i="4"/>
  <c r="D34" i="4"/>
  <c r="C34" i="4"/>
  <c r="C36" i="4" s="1"/>
  <c r="C321" i="4" s="1"/>
  <c r="H27" i="4"/>
  <c r="G27" i="4"/>
  <c r="F27" i="4"/>
  <c r="E27" i="4"/>
  <c r="D27" i="4"/>
  <c r="H19" i="4"/>
  <c r="G19" i="4"/>
  <c r="F19" i="4"/>
  <c r="E19" i="4"/>
  <c r="D19" i="4"/>
  <c r="C958" i="1"/>
  <c r="J957" i="1"/>
  <c r="I957" i="1"/>
  <c r="H957" i="1"/>
  <c r="G957" i="1"/>
  <c r="F957" i="1"/>
  <c r="J932" i="1"/>
  <c r="I932" i="1"/>
  <c r="H932" i="1"/>
  <c r="G932" i="1"/>
  <c r="F932" i="1"/>
  <c r="J882" i="1"/>
  <c r="J958" i="1" s="1"/>
  <c r="I882" i="1"/>
  <c r="I958" i="1" s="1"/>
  <c r="H882" i="1"/>
  <c r="H958" i="1" s="1"/>
  <c r="G882" i="1"/>
  <c r="G958" i="1" s="1"/>
  <c r="F882" i="1"/>
  <c r="F958" i="1" s="1"/>
  <c r="C855" i="1"/>
  <c r="J853" i="1"/>
  <c r="I853" i="1"/>
  <c r="H853" i="1"/>
  <c r="G853" i="1"/>
  <c r="F853" i="1"/>
  <c r="J830" i="1"/>
  <c r="I830" i="1"/>
  <c r="H830" i="1"/>
  <c r="G830" i="1"/>
  <c r="F830" i="1"/>
  <c r="J790" i="1"/>
  <c r="J855" i="1" s="1"/>
  <c r="I790" i="1"/>
  <c r="I855" i="1" s="1"/>
  <c r="H790" i="1"/>
  <c r="H855" i="1" s="1"/>
  <c r="G790" i="1"/>
  <c r="G855" i="1" s="1"/>
  <c r="F790" i="1"/>
  <c r="F855" i="1" s="1"/>
  <c r="C764" i="1"/>
  <c r="J763" i="1"/>
  <c r="I763" i="1"/>
  <c r="H763" i="1"/>
  <c r="G763" i="1"/>
  <c r="F763" i="1"/>
  <c r="J738" i="1"/>
  <c r="I738" i="1"/>
  <c r="H738" i="1"/>
  <c r="G738" i="1"/>
  <c r="F738" i="1"/>
  <c r="J696" i="1"/>
  <c r="J764" i="1" s="1"/>
  <c r="I696" i="1"/>
  <c r="I764" i="1" s="1"/>
  <c r="H696" i="1"/>
  <c r="H764" i="1" s="1"/>
  <c r="G696" i="1"/>
  <c r="G764" i="1" s="1"/>
  <c r="F696" i="1"/>
  <c r="F764" i="1" s="1"/>
  <c r="C667" i="1"/>
  <c r="J665" i="1"/>
  <c r="I665" i="1"/>
  <c r="H665" i="1"/>
  <c r="G665" i="1"/>
  <c r="F665" i="1"/>
  <c r="J644" i="1"/>
  <c r="I644" i="1"/>
  <c r="H644" i="1"/>
  <c r="G644" i="1"/>
  <c r="F644" i="1"/>
  <c r="J600" i="1"/>
  <c r="J667" i="1" s="1"/>
  <c r="I600" i="1"/>
  <c r="I667" i="1" s="1"/>
  <c r="H600" i="1"/>
  <c r="H667" i="1" s="1"/>
  <c r="G600" i="1"/>
  <c r="G667" i="1" s="1"/>
  <c r="F600" i="1"/>
  <c r="F667" i="1" s="1"/>
  <c r="C576" i="1"/>
  <c r="J575" i="1"/>
  <c r="I575" i="1"/>
  <c r="H575" i="1"/>
  <c r="G575" i="1"/>
  <c r="F575" i="1"/>
  <c r="J553" i="1"/>
  <c r="I553" i="1"/>
  <c r="H553" i="1"/>
  <c r="G553" i="1"/>
  <c r="F553" i="1"/>
  <c r="J507" i="1"/>
  <c r="J576" i="1" s="1"/>
  <c r="I507" i="1"/>
  <c r="I576" i="1" s="1"/>
  <c r="H507" i="1"/>
  <c r="H576" i="1" s="1"/>
  <c r="G507" i="1"/>
  <c r="G576" i="1" s="1"/>
  <c r="F507" i="1"/>
  <c r="F576" i="1" s="1"/>
  <c r="C479" i="1"/>
  <c r="J478" i="1"/>
  <c r="I478" i="1"/>
  <c r="H478" i="1"/>
  <c r="G478" i="1"/>
  <c r="F478" i="1"/>
  <c r="J453" i="1"/>
  <c r="I453" i="1"/>
  <c r="H453" i="1"/>
  <c r="G453" i="1"/>
  <c r="F453" i="1"/>
  <c r="J409" i="1"/>
  <c r="J479" i="1" s="1"/>
  <c r="I409" i="1"/>
  <c r="I479" i="1" s="1"/>
  <c r="H409" i="1"/>
  <c r="H479" i="1" s="1"/>
  <c r="G409" i="1"/>
  <c r="G479" i="1" s="1"/>
  <c r="F409" i="1"/>
  <c r="F479" i="1" s="1"/>
  <c r="C383" i="1"/>
  <c r="C959" i="1" s="1"/>
  <c r="J381" i="1"/>
  <c r="I381" i="1"/>
  <c r="H381" i="1"/>
  <c r="G381" i="1"/>
  <c r="F381" i="1"/>
  <c r="J357" i="1"/>
  <c r="I357" i="1"/>
  <c r="H357" i="1"/>
  <c r="G357" i="1"/>
  <c r="F357" i="1"/>
  <c r="J316" i="1"/>
  <c r="J383" i="1" s="1"/>
  <c r="I316" i="1"/>
  <c r="I383" i="1" s="1"/>
  <c r="H316" i="1"/>
  <c r="H383" i="1" s="1"/>
  <c r="G316" i="1"/>
  <c r="G383" i="1" s="1"/>
  <c r="F316" i="1"/>
  <c r="F383" i="1" s="1"/>
  <c r="C288" i="1"/>
  <c r="J286" i="1"/>
  <c r="I286" i="1"/>
  <c r="H286" i="1"/>
  <c r="G286" i="1"/>
  <c r="F286" i="1"/>
  <c r="J267" i="1"/>
  <c r="I267" i="1"/>
  <c r="H267" i="1"/>
  <c r="G267" i="1"/>
  <c r="F267" i="1"/>
  <c r="J216" i="1"/>
  <c r="J288" i="1" s="1"/>
  <c r="I216" i="1"/>
  <c r="I288" i="1" s="1"/>
  <c r="H216" i="1"/>
  <c r="H288" i="1" s="1"/>
  <c r="G216" i="1"/>
  <c r="G288" i="1" s="1"/>
  <c r="F216" i="1"/>
  <c r="F288" i="1" s="1"/>
  <c r="C191" i="1"/>
  <c r="J190" i="1"/>
  <c r="I190" i="1"/>
  <c r="H190" i="1"/>
  <c r="G190" i="1"/>
  <c r="F190" i="1"/>
  <c r="J168" i="1"/>
  <c r="I168" i="1"/>
  <c r="H168" i="1"/>
  <c r="G168" i="1"/>
  <c r="F168" i="1"/>
  <c r="J123" i="1"/>
  <c r="J191" i="1" s="1"/>
  <c r="I123" i="1"/>
  <c r="I191" i="1" s="1"/>
  <c r="H123" i="1"/>
  <c r="H191" i="1" s="1"/>
  <c r="G123" i="1"/>
  <c r="G191" i="1" s="1"/>
  <c r="F123" i="1"/>
  <c r="F191" i="1" s="1"/>
  <c r="C97" i="1"/>
  <c r="C960" i="1" s="1"/>
  <c r="J95" i="1"/>
  <c r="I95" i="1"/>
  <c r="H95" i="1"/>
  <c r="G95" i="1"/>
  <c r="F95" i="1"/>
  <c r="C95" i="1"/>
  <c r="J75" i="1"/>
  <c r="I75" i="1"/>
  <c r="H75" i="1"/>
  <c r="H97" i="1" s="1"/>
  <c r="H959" i="1" s="1"/>
  <c r="H960" i="1" s="1"/>
  <c r="H961" i="1" s="1"/>
  <c r="G75" i="1"/>
  <c r="F75" i="1"/>
  <c r="J36" i="1"/>
  <c r="J97" i="1" s="1"/>
  <c r="I36" i="1"/>
  <c r="I97" i="1" s="1"/>
  <c r="I959" i="1" s="1"/>
  <c r="I960" i="1" s="1"/>
  <c r="H36" i="1"/>
  <c r="G36" i="1"/>
  <c r="G97" i="1" s="1"/>
  <c r="G959" i="1" s="1"/>
  <c r="G960" i="1" s="1"/>
  <c r="G961" i="1" s="1"/>
  <c r="F36" i="1"/>
  <c r="F97" i="1" s="1"/>
  <c r="G18" i="2"/>
  <c r="F18" i="2"/>
  <c r="E18" i="2"/>
  <c r="D18" i="2"/>
  <c r="C18" i="2"/>
  <c r="B18" i="2"/>
  <c r="G17" i="2"/>
  <c r="F17" i="2"/>
  <c r="E17" i="2"/>
  <c r="D17" i="2"/>
  <c r="C17" i="2"/>
  <c r="B17" i="2"/>
  <c r="G16" i="2"/>
  <c r="F16" i="2"/>
  <c r="E16" i="2"/>
  <c r="D16" i="2"/>
  <c r="C16" i="2"/>
  <c r="B16" i="2"/>
  <c r="G15" i="2"/>
  <c r="F15" i="2"/>
  <c r="E15" i="2"/>
  <c r="D15" i="2"/>
  <c r="C15" i="2"/>
  <c r="B15" i="2"/>
  <c r="G14" i="2"/>
  <c r="F14" i="2"/>
  <c r="E14" i="2"/>
  <c r="D14" i="2"/>
  <c r="C14" i="2"/>
  <c r="B14" i="2"/>
  <c r="G13" i="2"/>
  <c r="F13" i="2"/>
  <c r="E13" i="2"/>
  <c r="D13" i="2"/>
  <c r="C13" i="2"/>
  <c r="B13" i="2"/>
  <c r="G12" i="2"/>
  <c r="F12" i="2"/>
  <c r="E12" i="2"/>
  <c r="D12" i="2"/>
  <c r="C12" i="2"/>
  <c r="B12" i="2"/>
  <c r="G11" i="2"/>
  <c r="F11" i="2"/>
  <c r="E11" i="2"/>
  <c r="D11" i="2"/>
  <c r="C11" i="2"/>
  <c r="B11" i="2"/>
  <c r="G10" i="2"/>
  <c r="G21" i="2" s="1"/>
  <c r="F10" i="2"/>
  <c r="E10" i="2"/>
  <c r="D10" i="2"/>
  <c r="D21" i="2" s="1"/>
  <c r="C10" i="2"/>
  <c r="C21" i="2" s="1"/>
  <c r="B10" i="2"/>
  <c r="G9" i="2"/>
  <c r="G20" i="2" s="1"/>
  <c r="F9" i="2"/>
  <c r="F21" i="2" s="1"/>
  <c r="E9" i="2"/>
  <c r="E21" i="2" s="1"/>
  <c r="D9" i="2"/>
  <c r="D20" i="2" s="1"/>
  <c r="C9" i="2"/>
  <c r="C20" i="2" s="1"/>
  <c r="B9" i="2"/>
  <c r="B21" i="2" s="1"/>
  <c r="D66" i="4" l="1"/>
  <c r="H66" i="4"/>
  <c r="D98" i="4"/>
  <c r="H98" i="4"/>
  <c r="D132" i="4"/>
  <c r="H132" i="4"/>
  <c r="D163" i="4"/>
  <c r="H163" i="4"/>
  <c r="D196" i="4"/>
  <c r="H196" i="4"/>
  <c r="D225" i="4"/>
  <c r="H225" i="4"/>
  <c r="D255" i="4"/>
  <c r="H255" i="4"/>
  <c r="D288" i="4"/>
  <c r="H288" i="4"/>
  <c r="D319" i="4"/>
  <c r="H319" i="4"/>
  <c r="E36" i="4"/>
  <c r="E66" i="4"/>
  <c r="E98" i="4"/>
  <c r="E132" i="4"/>
  <c r="E163" i="4"/>
  <c r="E196" i="4"/>
  <c r="E225" i="4"/>
  <c r="E255" i="4"/>
  <c r="E288" i="4"/>
  <c r="E319" i="4"/>
  <c r="G36" i="4"/>
  <c r="F36" i="4"/>
  <c r="F66" i="4"/>
  <c r="F98" i="4"/>
  <c r="F132" i="4"/>
  <c r="F163" i="4"/>
  <c r="F196" i="4"/>
  <c r="F225" i="4"/>
  <c r="F255" i="4"/>
  <c r="F288" i="4"/>
  <c r="F319" i="4"/>
  <c r="D36" i="4"/>
  <c r="H36" i="4"/>
  <c r="G66" i="4"/>
  <c r="G98" i="4"/>
  <c r="G132" i="4"/>
  <c r="C320" i="4"/>
  <c r="G163" i="4"/>
  <c r="G196" i="4"/>
  <c r="G225" i="4"/>
  <c r="G255" i="4"/>
  <c r="G288" i="4"/>
  <c r="G319" i="4"/>
  <c r="D320" i="4"/>
  <c r="D321" i="4" s="1"/>
  <c r="D322" i="4" s="1"/>
  <c r="F959" i="1"/>
  <c r="F960" i="1" s="1"/>
  <c r="F961" i="1" s="1"/>
  <c r="J959" i="1"/>
  <c r="J960" i="1" s="1"/>
  <c r="E20" i="2"/>
  <c r="B20" i="2"/>
  <c r="F20" i="2"/>
  <c r="H320" i="4" l="1"/>
  <c r="H321" i="4" s="1"/>
  <c r="E320" i="4"/>
  <c r="E321" i="4" s="1"/>
  <c r="E322" i="4" s="1"/>
  <c r="F320" i="4"/>
  <c r="F321" i="4" s="1"/>
  <c r="F322" i="4" s="1"/>
  <c r="G322" i="4" s="1"/>
  <c r="D323" i="4" s="1"/>
  <c r="G320" i="4"/>
  <c r="G321" i="4" s="1"/>
  <c r="I961" i="1"/>
  <c r="F962" i="1"/>
  <c r="E323" i="4" l="1"/>
  <c r="F323" i="4"/>
  <c r="G962" i="1"/>
  <c r="I962" i="1" s="1"/>
  <c r="H962" i="1"/>
  <c r="G323" i="4" l="1"/>
  <c r="C300" i="6" l="1"/>
  <c r="H299" i="6"/>
  <c r="G299" i="6"/>
  <c r="F299" i="6"/>
  <c r="E299" i="6"/>
  <c r="D299" i="6"/>
  <c r="H292" i="6"/>
  <c r="G292" i="6"/>
  <c r="F292" i="6"/>
  <c r="E292" i="6"/>
  <c r="D292" i="6"/>
  <c r="H283" i="6"/>
  <c r="H300" i="6" s="1"/>
  <c r="G283" i="6"/>
  <c r="F283" i="6"/>
  <c r="E283" i="6"/>
  <c r="D283" i="6"/>
  <c r="D300" i="6" s="1"/>
  <c r="C270" i="6"/>
  <c r="H269" i="6"/>
  <c r="G269" i="6"/>
  <c r="F269" i="6"/>
  <c r="E269" i="6"/>
  <c r="D269" i="6"/>
  <c r="H261" i="6"/>
  <c r="G261" i="6"/>
  <c r="F261" i="6"/>
  <c r="E261" i="6"/>
  <c r="D261" i="6"/>
  <c r="H253" i="6"/>
  <c r="H270" i="6" s="1"/>
  <c r="G253" i="6"/>
  <c r="F253" i="6"/>
  <c r="E253" i="6"/>
  <c r="D253" i="6"/>
  <c r="D270" i="6" s="1"/>
  <c r="C240" i="6"/>
  <c r="H239" i="6"/>
  <c r="G239" i="6"/>
  <c r="F239" i="6"/>
  <c r="E239" i="6"/>
  <c r="D239" i="6"/>
  <c r="H233" i="6"/>
  <c r="G233" i="6"/>
  <c r="F233" i="6"/>
  <c r="E233" i="6"/>
  <c r="D233" i="6"/>
  <c r="H224" i="6"/>
  <c r="H240" i="6" s="1"/>
  <c r="G224" i="6"/>
  <c r="F224" i="6"/>
  <c r="E224" i="6"/>
  <c r="D224" i="6"/>
  <c r="D240" i="6" s="1"/>
  <c r="C211" i="6"/>
  <c r="H210" i="6"/>
  <c r="G210" i="6"/>
  <c r="F210" i="6"/>
  <c r="E210" i="6"/>
  <c r="D210" i="6"/>
  <c r="H204" i="6"/>
  <c r="G204" i="6"/>
  <c r="F204" i="6"/>
  <c r="E204" i="6"/>
  <c r="D204" i="6"/>
  <c r="H196" i="6"/>
  <c r="H211" i="6" s="1"/>
  <c r="G196" i="6"/>
  <c r="F196" i="6"/>
  <c r="E196" i="6"/>
  <c r="D196" i="6"/>
  <c r="D211" i="6" s="1"/>
  <c r="C183" i="6"/>
  <c r="H182" i="6"/>
  <c r="G182" i="6"/>
  <c r="F182" i="6"/>
  <c r="E182" i="6"/>
  <c r="D182" i="6"/>
  <c r="H174" i="6"/>
  <c r="G174" i="6"/>
  <c r="F174" i="6"/>
  <c r="E174" i="6"/>
  <c r="D174" i="6"/>
  <c r="H165" i="6"/>
  <c r="H183" i="6" s="1"/>
  <c r="G165" i="6"/>
  <c r="F165" i="6"/>
  <c r="E165" i="6"/>
  <c r="D165" i="6"/>
  <c r="D183" i="6" s="1"/>
  <c r="C152" i="6"/>
  <c r="H151" i="6"/>
  <c r="G151" i="6"/>
  <c r="F151" i="6"/>
  <c r="E151" i="6"/>
  <c r="D151" i="6"/>
  <c r="H145" i="6"/>
  <c r="G145" i="6"/>
  <c r="F145" i="6"/>
  <c r="E145" i="6"/>
  <c r="D145" i="6"/>
  <c r="H137" i="6"/>
  <c r="H152" i="6" s="1"/>
  <c r="G137" i="6"/>
  <c r="F137" i="6"/>
  <c r="E137" i="6"/>
  <c r="D137" i="6"/>
  <c r="D152" i="6" s="1"/>
  <c r="C124" i="6"/>
  <c r="H123" i="6"/>
  <c r="G123" i="6"/>
  <c r="F123" i="6"/>
  <c r="E123" i="6"/>
  <c r="D123" i="6"/>
  <c r="H116" i="6"/>
  <c r="G116" i="6"/>
  <c r="F116" i="6"/>
  <c r="E116" i="6"/>
  <c r="D116" i="6"/>
  <c r="H108" i="6"/>
  <c r="H124" i="6" s="1"/>
  <c r="G108" i="6"/>
  <c r="F108" i="6"/>
  <c r="E108" i="6"/>
  <c r="D108" i="6"/>
  <c r="D124" i="6" s="1"/>
  <c r="C95" i="6"/>
  <c r="H94" i="6"/>
  <c r="G94" i="6"/>
  <c r="F94" i="6"/>
  <c r="E94" i="6"/>
  <c r="D94" i="6"/>
  <c r="H87" i="6"/>
  <c r="G87" i="6"/>
  <c r="F87" i="6"/>
  <c r="E87" i="6"/>
  <c r="D87" i="6"/>
  <c r="H78" i="6"/>
  <c r="H95" i="6" s="1"/>
  <c r="G78" i="6"/>
  <c r="F78" i="6"/>
  <c r="E78" i="6"/>
  <c r="D78" i="6"/>
  <c r="D95" i="6" s="1"/>
  <c r="C65" i="6"/>
  <c r="H64" i="6"/>
  <c r="G64" i="6"/>
  <c r="F64" i="6"/>
  <c r="E64" i="6"/>
  <c r="D64" i="6"/>
  <c r="H57" i="6"/>
  <c r="G57" i="6"/>
  <c r="F57" i="6"/>
  <c r="E57" i="6"/>
  <c r="D57" i="6"/>
  <c r="H49" i="6"/>
  <c r="H65" i="6" s="1"/>
  <c r="G49" i="6"/>
  <c r="F49" i="6"/>
  <c r="E49" i="6"/>
  <c r="D49" i="6"/>
  <c r="D65" i="6" s="1"/>
  <c r="C36" i="6"/>
  <c r="H35" i="6"/>
  <c r="G35" i="6"/>
  <c r="F35" i="6"/>
  <c r="E35" i="6"/>
  <c r="D35" i="6"/>
  <c r="H29" i="6"/>
  <c r="G29" i="6"/>
  <c r="F29" i="6"/>
  <c r="E29" i="6"/>
  <c r="D29" i="6"/>
  <c r="H20" i="6"/>
  <c r="H36" i="6" s="1"/>
  <c r="H301" i="6" s="1"/>
  <c r="H302" i="6" s="1"/>
  <c r="G20" i="6"/>
  <c r="F20" i="6"/>
  <c r="E20" i="6"/>
  <c r="D20" i="6"/>
  <c r="D36" i="6" s="1"/>
  <c r="D301" i="6" s="1"/>
  <c r="D302" i="6" s="1"/>
  <c r="D304" i="6" s="1"/>
  <c r="G18" i="8"/>
  <c r="F18" i="8"/>
  <c r="E18" i="8"/>
  <c r="D18" i="8"/>
  <c r="C18" i="8"/>
  <c r="B18" i="8"/>
  <c r="G17" i="8"/>
  <c r="F17" i="8"/>
  <c r="E17" i="8"/>
  <c r="D17" i="8"/>
  <c r="C17" i="8"/>
  <c r="B17" i="8"/>
  <c r="G16" i="8"/>
  <c r="F16" i="8"/>
  <c r="E16" i="8"/>
  <c r="D16" i="8"/>
  <c r="C16" i="8"/>
  <c r="B16" i="8"/>
  <c r="G15" i="8"/>
  <c r="F15" i="8"/>
  <c r="E15" i="8"/>
  <c r="D15" i="8"/>
  <c r="C15" i="8"/>
  <c r="B15" i="8"/>
  <c r="G14" i="8"/>
  <c r="F14" i="8"/>
  <c r="E14" i="8"/>
  <c r="D14" i="8"/>
  <c r="C14" i="8"/>
  <c r="B14" i="8"/>
  <c r="G13" i="8"/>
  <c r="F13" i="8"/>
  <c r="E13" i="8"/>
  <c r="D13" i="8"/>
  <c r="C13" i="8"/>
  <c r="B13" i="8"/>
  <c r="G12" i="8"/>
  <c r="F12" i="8"/>
  <c r="E12" i="8"/>
  <c r="D12" i="8"/>
  <c r="C12" i="8"/>
  <c r="B12" i="8"/>
  <c r="G11" i="8"/>
  <c r="F11" i="8"/>
  <c r="E11" i="8"/>
  <c r="D11" i="8"/>
  <c r="C11" i="8"/>
  <c r="B11" i="8"/>
  <c r="G10" i="8"/>
  <c r="F10" i="8"/>
  <c r="E10" i="8"/>
  <c r="E21" i="8" s="1"/>
  <c r="D10" i="8"/>
  <c r="D21" i="8" s="1"/>
  <c r="C10" i="8"/>
  <c r="B10" i="8"/>
  <c r="G9" i="8"/>
  <c r="G21" i="8" s="1"/>
  <c r="F9" i="8"/>
  <c r="F21" i="8" s="1"/>
  <c r="E9" i="8"/>
  <c r="E20" i="8" s="1"/>
  <c r="D9" i="8"/>
  <c r="D20" i="8" s="1"/>
  <c r="C9" i="8"/>
  <c r="C21" i="8" s="1"/>
  <c r="B9" i="8"/>
  <c r="B21" i="8" s="1"/>
  <c r="C928" i="5"/>
  <c r="J927" i="5"/>
  <c r="I927" i="5"/>
  <c r="H927" i="5"/>
  <c r="G927" i="5"/>
  <c r="F927" i="5"/>
  <c r="J899" i="5"/>
  <c r="I899" i="5"/>
  <c r="H899" i="5"/>
  <c r="G899" i="5"/>
  <c r="F899" i="5"/>
  <c r="J850" i="5"/>
  <c r="J928" i="5" s="1"/>
  <c r="I850" i="5"/>
  <c r="I928" i="5" s="1"/>
  <c r="H850" i="5"/>
  <c r="H928" i="5" s="1"/>
  <c r="G850" i="5"/>
  <c r="G928" i="5" s="1"/>
  <c r="F850" i="5"/>
  <c r="F928" i="5" s="1"/>
  <c r="C824" i="5"/>
  <c r="J823" i="5"/>
  <c r="I823" i="5"/>
  <c r="H823" i="5"/>
  <c r="G823" i="5"/>
  <c r="F823" i="5"/>
  <c r="J801" i="5"/>
  <c r="I801" i="5"/>
  <c r="H801" i="5"/>
  <c r="G801" i="5"/>
  <c r="F801" i="5"/>
  <c r="J761" i="5"/>
  <c r="J824" i="5" s="1"/>
  <c r="I761" i="5"/>
  <c r="I824" i="5" s="1"/>
  <c r="H761" i="5"/>
  <c r="H824" i="5" s="1"/>
  <c r="G761" i="5"/>
  <c r="G824" i="5" s="1"/>
  <c r="F761" i="5"/>
  <c r="F824" i="5" s="1"/>
  <c r="C736" i="5"/>
  <c r="J735" i="5"/>
  <c r="I735" i="5"/>
  <c r="H735" i="5"/>
  <c r="G735" i="5"/>
  <c r="F735" i="5"/>
  <c r="J710" i="5"/>
  <c r="I710" i="5"/>
  <c r="H710" i="5"/>
  <c r="G710" i="5"/>
  <c r="F710" i="5"/>
  <c r="J668" i="5"/>
  <c r="J736" i="5" s="1"/>
  <c r="I668" i="5"/>
  <c r="I736" i="5" s="1"/>
  <c r="H668" i="5"/>
  <c r="H736" i="5" s="1"/>
  <c r="G668" i="5"/>
  <c r="G736" i="5" s="1"/>
  <c r="F668" i="5"/>
  <c r="F736" i="5" s="1"/>
  <c r="C641" i="5"/>
  <c r="J640" i="5"/>
  <c r="I640" i="5"/>
  <c r="H640" i="5"/>
  <c r="G640" i="5"/>
  <c r="F640" i="5"/>
  <c r="J618" i="5"/>
  <c r="I618" i="5"/>
  <c r="H618" i="5"/>
  <c r="G618" i="5"/>
  <c r="F618" i="5"/>
  <c r="J575" i="5"/>
  <c r="J641" i="5" s="1"/>
  <c r="I575" i="5"/>
  <c r="I641" i="5" s="1"/>
  <c r="H575" i="5"/>
  <c r="H641" i="5" s="1"/>
  <c r="G575" i="5"/>
  <c r="G641" i="5" s="1"/>
  <c r="F575" i="5"/>
  <c r="F641" i="5" s="1"/>
  <c r="C551" i="5"/>
  <c r="J550" i="5"/>
  <c r="I550" i="5"/>
  <c r="H550" i="5"/>
  <c r="G550" i="5"/>
  <c r="F550" i="5"/>
  <c r="J527" i="5"/>
  <c r="I527" i="5"/>
  <c r="H527" i="5"/>
  <c r="G527" i="5"/>
  <c r="F527" i="5"/>
  <c r="J483" i="5"/>
  <c r="J551" i="5" s="1"/>
  <c r="I483" i="5"/>
  <c r="I551" i="5" s="1"/>
  <c r="H483" i="5"/>
  <c r="H551" i="5" s="1"/>
  <c r="G483" i="5"/>
  <c r="G551" i="5" s="1"/>
  <c r="F483" i="5"/>
  <c r="F551" i="5" s="1"/>
  <c r="C457" i="5"/>
  <c r="J456" i="5"/>
  <c r="I456" i="5"/>
  <c r="H456" i="5"/>
  <c r="G456" i="5"/>
  <c r="F456" i="5"/>
  <c r="J432" i="5"/>
  <c r="I432" i="5"/>
  <c r="H432" i="5"/>
  <c r="G432" i="5"/>
  <c r="F432" i="5"/>
  <c r="J389" i="5"/>
  <c r="J457" i="5" s="1"/>
  <c r="I389" i="5"/>
  <c r="I457" i="5" s="1"/>
  <c r="H389" i="5"/>
  <c r="H457" i="5" s="1"/>
  <c r="G389" i="5"/>
  <c r="G457" i="5" s="1"/>
  <c r="F389" i="5"/>
  <c r="F457" i="5" s="1"/>
  <c r="C364" i="5"/>
  <c r="C929" i="5" s="1"/>
  <c r="C930" i="5" s="1"/>
  <c r="J363" i="5"/>
  <c r="I363" i="5"/>
  <c r="H363" i="5"/>
  <c r="G363" i="5"/>
  <c r="F363" i="5"/>
  <c r="J339" i="5"/>
  <c r="I339" i="5"/>
  <c r="H339" i="5"/>
  <c r="G339" i="5"/>
  <c r="F339" i="5"/>
  <c r="J301" i="5"/>
  <c r="J364" i="5" s="1"/>
  <c r="I301" i="5"/>
  <c r="I364" i="5" s="1"/>
  <c r="H301" i="5"/>
  <c r="H364" i="5" s="1"/>
  <c r="G301" i="5"/>
  <c r="G364" i="5" s="1"/>
  <c r="F301" i="5"/>
  <c r="F364" i="5" s="1"/>
  <c r="C276" i="5"/>
  <c r="J275" i="5"/>
  <c r="I275" i="5"/>
  <c r="H275" i="5"/>
  <c r="G275" i="5"/>
  <c r="F275" i="5"/>
  <c r="J257" i="5"/>
  <c r="I257" i="5"/>
  <c r="H257" i="5"/>
  <c r="G257" i="5"/>
  <c r="F257" i="5"/>
  <c r="J208" i="5"/>
  <c r="J276" i="5" s="1"/>
  <c r="I208" i="5"/>
  <c r="I276" i="5" s="1"/>
  <c r="H208" i="5"/>
  <c r="H276" i="5" s="1"/>
  <c r="G208" i="5"/>
  <c r="G276" i="5" s="1"/>
  <c r="F208" i="5"/>
  <c r="F276" i="5" s="1"/>
  <c r="C183" i="5"/>
  <c r="J182" i="5"/>
  <c r="I182" i="5"/>
  <c r="H182" i="5"/>
  <c r="G182" i="5"/>
  <c r="F182" i="5"/>
  <c r="J160" i="5"/>
  <c r="I160" i="5"/>
  <c r="H160" i="5"/>
  <c r="G160" i="5"/>
  <c r="F160" i="5"/>
  <c r="J116" i="5"/>
  <c r="J183" i="5" s="1"/>
  <c r="I116" i="5"/>
  <c r="I183" i="5" s="1"/>
  <c r="H116" i="5"/>
  <c r="H183" i="5" s="1"/>
  <c r="G116" i="5"/>
  <c r="G183" i="5" s="1"/>
  <c r="F116" i="5"/>
  <c r="F183" i="5" s="1"/>
  <c r="C91" i="5"/>
  <c r="J90" i="5"/>
  <c r="I90" i="5"/>
  <c r="H90" i="5"/>
  <c r="G90" i="5"/>
  <c r="F90" i="5"/>
  <c r="J71" i="5"/>
  <c r="I71" i="5"/>
  <c r="H71" i="5"/>
  <c r="G71" i="5"/>
  <c r="F71" i="5"/>
  <c r="J32" i="5"/>
  <c r="J91" i="5" s="1"/>
  <c r="J929" i="5" s="1"/>
  <c r="J930" i="5" s="1"/>
  <c r="I32" i="5"/>
  <c r="I91" i="5" s="1"/>
  <c r="I929" i="5" s="1"/>
  <c r="I930" i="5" s="1"/>
  <c r="H32" i="5"/>
  <c r="H91" i="5" s="1"/>
  <c r="H929" i="5" s="1"/>
  <c r="H930" i="5" s="1"/>
  <c r="H932" i="5" s="1"/>
  <c r="G32" i="5"/>
  <c r="G91" i="5" s="1"/>
  <c r="G929" i="5" s="1"/>
  <c r="G930" i="5" s="1"/>
  <c r="G932" i="5" s="1"/>
  <c r="F32" i="5"/>
  <c r="F91" i="5" s="1"/>
  <c r="F929" i="5" s="1"/>
  <c r="F930" i="5" s="1"/>
  <c r="F932" i="5" s="1"/>
  <c r="E36" i="6" l="1"/>
  <c r="E65" i="6"/>
  <c r="E95" i="6"/>
  <c r="E124" i="6"/>
  <c r="E152" i="6"/>
  <c r="E183" i="6"/>
  <c r="E211" i="6"/>
  <c r="E240" i="6"/>
  <c r="E270" i="6"/>
  <c r="E300" i="6"/>
  <c r="F36" i="6"/>
  <c r="F65" i="6"/>
  <c r="F95" i="6"/>
  <c r="F124" i="6"/>
  <c r="F152" i="6"/>
  <c r="F183" i="6"/>
  <c r="F211" i="6"/>
  <c r="F240" i="6"/>
  <c r="F270" i="6"/>
  <c r="F300" i="6"/>
  <c r="G36" i="6"/>
  <c r="G65" i="6"/>
  <c r="G95" i="6"/>
  <c r="G124" i="6"/>
  <c r="C301" i="6"/>
  <c r="C302" i="6" s="1"/>
  <c r="G152" i="6"/>
  <c r="G183" i="6"/>
  <c r="G211" i="6"/>
  <c r="G240" i="6"/>
  <c r="G270" i="6"/>
  <c r="G300" i="6"/>
  <c r="B20" i="8"/>
  <c r="F20" i="8"/>
  <c r="C20" i="8"/>
  <c r="G20" i="8"/>
  <c r="H933" i="5"/>
  <c r="I932" i="5"/>
  <c r="F933" i="5"/>
  <c r="G933" i="5"/>
  <c r="E301" i="6" l="1"/>
  <c r="E302" i="6" s="1"/>
  <c r="E304" i="6" s="1"/>
  <c r="F301" i="6"/>
  <c r="F302" i="6" s="1"/>
  <c r="F304" i="6" s="1"/>
  <c r="G301" i="6"/>
  <c r="G302" i="6" s="1"/>
  <c r="I933" i="5"/>
  <c r="G304" i="6" l="1"/>
  <c r="D305" i="6" l="1"/>
  <c r="E305" i="6"/>
  <c r="F305" i="6"/>
  <c r="G305" i="6" l="1"/>
</calcChain>
</file>

<file path=xl/sharedStrings.xml><?xml version="1.0" encoding="utf-8"?>
<sst xmlns="http://schemas.openxmlformats.org/spreadsheetml/2006/main" count="4424" uniqueCount="483">
  <si>
    <t xml:space="preserve">     "Утверждаю"</t>
  </si>
  <si>
    <t xml:space="preserve">       Руководитель дошкольной образовательной</t>
  </si>
  <si>
    <t xml:space="preserve">       организации</t>
  </si>
  <si>
    <t>для организации питания детей в дошкольных учреждениях</t>
  </si>
  <si>
    <t xml:space="preserve">      от 3 до 7 лет</t>
  </si>
  <si>
    <t>День 1 - ый</t>
  </si>
  <si>
    <t xml:space="preserve">Наименование блюд и </t>
  </si>
  <si>
    <t>Масса</t>
  </si>
  <si>
    <t>Кол - во</t>
  </si>
  <si>
    <t xml:space="preserve">                         Пищевые   вещества</t>
  </si>
  <si>
    <t>Энергетическая</t>
  </si>
  <si>
    <t>витамин</t>
  </si>
  <si>
    <t>Сборник рецептур</t>
  </si>
  <si>
    <t>продуктов</t>
  </si>
  <si>
    <t>порции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</si>
  <si>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</si>
  <si>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</si>
  <si>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</si>
  <si>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</si>
  <si>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</si>
  <si>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</si>
  <si>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</si>
  <si>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</si>
  <si>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</si>
  <si>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</si>
  <si>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Макароны, запеченные с яйцом</t>
  </si>
  <si>
    <t>130/4</t>
  </si>
  <si>
    <t>№262,справ.М2003</t>
  </si>
  <si>
    <t>Макаронные изделия</t>
  </si>
  <si>
    <t>Яйцо</t>
  </si>
  <si>
    <t>Масло сливочное</t>
  </si>
  <si>
    <t>Молоко</t>
  </si>
  <si>
    <t>соль</t>
  </si>
  <si>
    <t>масса п/ф</t>
  </si>
  <si>
    <t>Чай с сахаром и молоком</t>
  </si>
  <si>
    <t>180/10</t>
  </si>
  <si>
    <t>№ 394 Дели2010</t>
  </si>
  <si>
    <t>Заварка</t>
  </si>
  <si>
    <t>Сахар</t>
  </si>
  <si>
    <t>Вода</t>
  </si>
  <si>
    <t>Бутерброд  с маслом сливочным</t>
  </si>
  <si>
    <t>30/5</t>
  </si>
  <si>
    <t>№1 Дели2010</t>
  </si>
  <si>
    <t>Батон нарезной</t>
  </si>
  <si>
    <t xml:space="preserve"> </t>
  </si>
  <si>
    <t>Итого:</t>
  </si>
  <si>
    <t>2 - ой ЗАВТРАК</t>
  </si>
  <si>
    <t>Сок</t>
  </si>
  <si>
    <t>№399,Дели2010</t>
  </si>
  <si>
    <t>ОБЕД</t>
  </si>
  <si>
    <t>Свекла отварная</t>
  </si>
  <si>
    <t>сб1996, стр564</t>
  </si>
  <si>
    <t>Свекла</t>
  </si>
  <si>
    <t>Рассольник ленинградский со сметаной и мясом</t>
  </si>
  <si>
    <t>200/10/5</t>
  </si>
  <si>
    <t>№132 шк.сб2004</t>
  </si>
  <si>
    <t>Говядина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</si>
  <si>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</si>
  <si>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</si>
  <si>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</si>
  <si>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</si>
  <si>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</si>
  <si>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</si>
  <si>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</si>
  <si>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Соль</t>
  </si>
  <si>
    <t xml:space="preserve">Котлеты рубленые из  говядины </t>
  </si>
  <si>
    <t>70/4</t>
  </si>
  <si>
    <t>№451сбшк2004</t>
  </si>
  <si>
    <t>Хлеб пшеничный 1с</t>
  </si>
  <si>
    <t>сухари панировочные</t>
  </si>
  <si>
    <t>масса полуфабриката</t>
  </si>
  <si>
    <t>Капуста тушеная</t>
  </si>
  <si>
    <t>№534сб шк2004</t>
  </si>
  <si>
    <t>Капуста свежая</t>
  </si>
  <si>
    <t>Мука пшеничная</t>
  </si>
  <si>
    <t>Томат-паста</t>
  </si>
  <si>
    <t>Кисель</t>
  </si>
  <si>
    <t>№ 648, сб шк2004</t>
  </si>
  <si>
    <t>Кисель-концентрат</t>
  </si>
  <si>
    <t>вода</t>
  </si>
  <si>
    <t>Хлеб сельский</t>
  </si>
  <si>
    <t>ПОЛДНИК</t>
  </si>
  <si>
    <t>Фрукты свежие</t>
  </si>
  <si>
    <t>№368 Дели2010</t>
  </si>
  <si>
    <t>Пирожок печёный с повидлом</t>
  </si>
  <si>
    <t>№738сбшк2004</t>
  </si>
  <si>
    <t>сахар</t>
  </si>
  <si>
    <t>дрожжи сухие</t>
  </si>
  <si>
    <t>тесто дрожжевое</t>
  </si>
  <si>
    <t>повидло фруктовое</t>
  </si>
  <si>
    <t>Кефир</t>
  </si>
  <si>
    <t>№401Дели2010</t>
  </si>
  <si>
    <t>кефир</t>
  </si>
  <si>
    <t>Кондитерские изделия</t>
  </si>
  <si>
    <t>Чай с сахаром</t>
  </si>
  <si>
    <t>№392 Дели2010</t>
  </si>
  <si>
    <t>заварка</t>
  </si>
  <si>
    <t>ВСЕГО:</t>
  </si>
  <si>
    <t>День 2- ой</t>
  </si>
  <si>
    <t>№рецептуры</t>
  </si>
  <si>
    <t xml:space="preserve">Каша манная молочная жидкая </t>
  </si>
  <si>
    <t>200/5</t>
  </si>
  <si>
    <t>№311,сбшк2004</t>
  </si>
  <si>
    <t>Крупа манная</t>
  </si>
  <si>
    <t>Какао с  молоком</t>
  </si>
  <si>
    <t>№397 Дели2010</t>
  </si>
  <si>
    <t>Какао-порошок</t>
  </si>
  <si>
    <t>Бутерброд с сыром, маслом</t>
  </si>
  <si>
    <t>30/7/5</t>
  </si>
  <si>
    <t>№3 Дели2010</t>
  </si>
  <si>
    <t>Сыр</t>
  </si>
  <si>
    <t>Салат из свежей капусты</t>
  </si>
  <si>
    <t>60</t>
  </si>
  <si>
    <t>№43, сбшк2004</t>
  </si>
  <si>
    <t>Суп вермишелевый с картофелем, говядиной</t>
  </si>
  <si>
    <t>200/10</t>
  </si>
  <si>
    <t>140,сбшк2004</t>
  </si>
  <si>
    <t>Пудинг рыбный</t>
  </si>
  <si>
    <t>ТТК №4</t>
  </si>
  <si>
    <t>рыба</t>
  </si>
  <si>
    <t>яйцо</t>
  </si>
  <si>
    <t>молоко</t>
  </si>
  <si>
    <t>масло сливочное</t>
  </si>
  <si>
    <t>Соус молочный</t>
  </si>
  <si>
    <t xml:space="preserve">Картофель тушёный </t>
  </si>
  <si>
    <t>№216сбшк2004</t>
  </si>
  <si>
    <t>Компот из свежих плодов</t>
  </si>
  <si>
    <t>№631,сбшк2004</t>
  </si>
  <si>
    <t>яблоки</t>
  </si>
  <si>
    <t>Ряженка</t>
  </si>
  <si>
    <t>№400Дели2010</t>
  </si>
  <si>
    <t>ряженка</t>
  </si>
  <si>
    <t>Морковь с сахаром</t>
  </si>
  <si>
    <t>№11,справ.М2003</t>
  </si>
  <si>
    <t>Суфле из творога с повидлом</t>
  </si>
  <si>
    <t>100/20</t>
  </si>
  <si>
    <t>№365сбшк2004</t>
  </si>
  <si>
    <t>Творог</t>
  </si>
  <si>
    <t>Повидло фруктовое</t>
  </si>
  <si>
    <t>День 3 - ий</t>
  </si>
  <si>
    <t>№ рецептуры</t>
  </si>
  <si>
    <t>Каша Геркулесовая молочная с маслом</t>
  </si>
  <si>
    <t>№311, сбшк2004</t>
  </si>
  <si>
    <t>Крупа Геркулесовая</t>
  </si>
  <si>
    <t>Кофейный напиток с  молоком</t>
  </si>
  <si>
    <t>№395 Дели2010</t>
  </si>
  <si>
    <t>Кофейный напиток</t>
  </si>
  <si>
    <t>Салат витаминный</t>
  </si>
  <si>
    <t>№40, сб шк2004</t>
  </si>
  <si>
    <t>Суп картофельный с горохом с мясными фрикадельками</t>
  </si>
  <si>
    <t>200/20</t>
  </si>
  <si>
    <t>№139,сб шк2004</t>
  </si>
  <si>
    <t>Вода для фарша</t>
  </si>
  <si>
    <t>Масса полуфабриката</t>
  </si>
  <si>
    <t>Горох</t>
  </si>
  <si>
    <t>Биточки куриные "Солнышко"</t>
  </si>
  <si>
    <t>акт к.п.от 07.02.14</t>
  </si>
  <si>
    <t>Цыплята</t>
  </si>
  <si>
    <t>Рагу овощное</t>
  </si>
  <si>
    <t>№224, сбшк2004</t>
  </si>
  <si>
    <t>соус томатный:</t>
  </si>
  <si>
    <t>бульон</t>
  </si>
  <si>
    <t>Компот из кураги</t>
  </si>
  <si>
    <t>№376, Дели 2010</t>
  </si>
  <si>
    <t>курага</t>
  </si>
  <si>
    <t>Катык</t>
  </si>
  <si>
    <t>№401 Дели2010</t>
  </si>
  <si>
    <t>катык</t>
  </si>
  <si>
    <t>Булочка Домашняя</t>
  </si>
  <si>
    <t>№769,сбшк2004</t>
  </si>
  <si>
    <t>Дрожжи сухие</t>
  </si>
  <si>
    <t>День 4 - ый</t>
  </si>
  <si>
    <t>Суп молочный с макаронными изделиями</t>
  </si>
  <si>
    <t>№160,сбшк2004</t>
  </si>
  <si>
    <t>№ 392 Дели 2010</t>
  </si>
  <si>
    <t xml:space="preserve">Салат из свеклы </t>
  </si>
  <si>
    <t>№64, справ.М.2003г</t>
  </si>
  <si>
    <t>масса отв. свеклы</t>
  </si>
  <si>
    <t>Щи  со свежей капустой, картофелем на м/б,со сметаной</t>
  </si>
  <si>
    <t>200/7</t>
  </si>
  <si>
    <t>№124,сбшк2004</t>
  </si>
  <si>
    <t>Гуляш  из отварной говядины</t>
  </si>
  <si>
    <t>45/45</t>
  </si>
  <si>
    <t>№141,сб.диет2002</t>
  </si>
  <si>
    <t>Масса отварного мяса</t>
  </si>
  <si>
    <t>Масса соуса</t>
  </si>
  <si>
    <t>Каша гречневая вязкая</t>
  </si>
  <si>
    <t>№297,сбшк2004</t>
  </si>
  <si>
    <t>Крупа гречневая</t>
  </si>
  <si>
    <t>Запеканка картофельная с овощами,соусом</t>
  </si>
  <si>
    <t>№293, справ.М.2003</t>
  </si>
  <si>
    <t>Сухари панировочные</t>
  </si>
  <si>
    <t>масса готовой заготовки</t>
  </si>
  <si>
    <t>Соус сметанный</t>
  </si>
  <si>
    <t>День 5 - ый</t>
  </si>
  <si>
    <t>Каша кукурузная молочная с маслом</t>
  </si>
  <si>
    <t>Крупа кукурузная</t>
  </si>
  <si>
    <t>Огурцы соленые порционно</t>
  </si>
  <si>
    <t>таб№8,сбшк2004</t>
  </si>
  <si>
    <t>огурцы соленые</t>
  </si>
  <si>
    <t>Суп крестьянский с цыплятами, сметаной</t>
  </si>
  <si>
    <t>200/20/5</t>
  </si>
  <si>
    <t>№134 сбшк2004</t>
  </si>
  <si>
    <t>Тефтели рыбные в сметанно-томатном соусе</t>
  </si>
  <si>
    <t>80/40</t>
  </si>
  <si>
    <t>ТТК №1</t>
  </si>
  <si>
    <t>хлеб пшеничный</t>
  </si>
  <si>
    <t xml:space="preserve">соус: </t>
  </si>
  <si>
    <t>сметана</t>
  </si>
  <si>
    <t>масса соуса</t>
  </si>
  <si>
    <t>Пюре Картофельное</t>
  </si>
  <si>
    <t>№520,сбшк2004</t>
  </si>
  <si>
    <t>Компот из сухофруктов</t>
  </si>
  <si>
    <t>№ 376 Дели2010</t>
  </si>
  <si>
    <t>сухофрукты</t>
  </si>
  <si>
    <t xml:space="preserve">Салат из моркови </t>
  </si>
  <si>
    <t>№71, сб 1997</t>
  </si>
  <si>
    <t>Пудинг творожный</t>
  </si>
  <si>
    <t>150/25</t>
  </si>
  <si>
    <t>№349, справ М 2003</t>
  </si>
  <si>
    <t>Изюм</t>
  </si>
  <si>
    <t>Молоко сгущенное</t>
  </si>
  <si>
    <t>2 НЕДЕЛЯ</t>
  </si>
  <si>
    <t>День 6 - ой</t>
  </si>
  <si>
    <t>Каша пшённая молочная с маслом</t>
  </si>
  <si>
    <t>Крупа пшенная</t>
  </si>
  <si>
    <t>№399 Дели2010</t>
  </si>
  <si>
    <t>Свекольник с мясными фрикадельками, со сметаной</t>
  </si>
  <si>
    <t>№35,сб Пермь2001</t>
  </si>
  <si>
    <t>Биточки рубленые из рыбы</t>
  </si>
  <si>
    <t>ТТК №3</t>
  </si>
  <si>
    <t>Рыба</t>
  </si>
  <si>
    <t>крупа манная</t>
  </si>
  <si>
    <t>Макароны отварные</t>
  </si>
  <si>
    <t>№332,сбшк2004</t>
  </si>
  <si>
    <t>макаронные изделия</t>
  </si>
  <si>
    <t>Плюшка новомосковская</t>
  </si>
  <si>
    <t>№184</t>
  </si>
  <si>
    <t>мука пшеничная</t>
  </si>
  <si>
    <t>Морковь свежая</t>
  </si>
  <si>
    <t>сб.1996,стр562</t>
  </si>
  <si>
    <t>День 7 - ой</t>
  </si>
  <si>
    <t>Омлет с  сыром</t>
  </si>
  <si>
    <t>95/10</t>
  </si>
  <si>
    <t>№216 Дели2010</t>
  </si>
  <si>
    <t>Суп с крупой и картофелем с рыбными фрикадельками</t>
  </si>
  <si>
    <t>200/30</t>
  </si>
  <si>
    <t>№138, сб шк2004</t>
  </si>
  <si>
    <t>№65,Пермь2001</t>
  </si>
  <si>
    <t>лук репчатый</t>
  </si>
  <si>
    <t>Рагу овощное с мясом</t>
  </si>
  <si>
    <t>180/47</t>
  </si>
  <si>
    <t>№224,сбшк2004</t>
  </si>
  <si>
    <t>Масса тушеного мяса</t>
  </si>
  <si>
    <t>Запеканка творожная со сгущённым молоком</t>
  </si>
  <si>
    <t>110/25</t>
  </si>
  <si>
    <t>№237 Дели2010</t>
  </si>
  <si>
    <t>День 8 - ой</t>
  </si>
  <si>
    <t>Каша "Дружба" молочная с маслом</t>
  </si>
  <si>
    <t>№311, сб шк2004</t>
  </si>
  <si>
    <t>Крупа рисовая</t>
  </si>
  <si>
    <t>Борщ  со свежей капустой, картофелем ,цыплятами,со сметаной</t>
  </si>
  <si>
    <t>200/16/5</t>
  </si>
  <si>
    <t>№110,сбшк2004</t>
  </si>
  <si>
    <t>Запеканка картофельная с мясом</t>
  </si>
  <si>
    <t>160/20</t>
  </si>
  <si>
    <t>№291Дели2010</t>
  </si>
  <si>
    <t>масса запеченного блюда</t>
  </si>
  <si>
    <t>морковь</t>
  </si>
  <si>
    <t>томат паста</t>
  </si>
  <si>
    <t>Соус томатный</t>
  </si>
  <si>
    <t>Пирожок печёный с капустой</t>
  </si>
  <si>
    <t>№738, сбшк2004</t>
  </si>
  <si>
    <t>Фарш из св.капусты</t>
  </si>
  <si>
    <t>масса фарша</t>
  </si>
  <si>
    <t>День 9 - ый</t>
  </si>
  <si>
    <t>Каша пшеничная молочная с маслом</t>
  </si>
  <si>
    <t>Крупа пшеничная</t>
  </si>
  <si>
    <t>Салат из свеклы с изюмом</t>
  </si>
  <si>
    <t>№418, сб диет.пит.2002</t>
  </si>
  <si>
    <t>Суп из овощей с мясными фрикадельками, со сметаной</t>
  </si>
  <si>
    <t>№135, сбшк2004</t>
  </si>
  <si>
    <t>вода для фарша</t>
  </si>
  <si>
    <t>Бульон или вода</t>
  </si>
  <si>
    <t>Котлеты рубленые из рыбы</t>
  </si>
  <si>
    <t>№371, сбшк2004</t>
  </si>
  <si>
    <t>Хлеб пшеничный</t>
  </si>
  <si>
    <t>Овощи в молочном соусе</t>
  </si>
  <si>
    <t>№ 332, Дели 2010</t>
  </si>
  <si>
    <t>День 10 - ой</t>
  </si>
  <si>
    <t>Суп молочный с крупой</t>
  </si>
  <si>
    <t>№161,сбшк2004</t>
  </si>
  <si>
    <t>Чай с молоком,сахаром</t>
  </si>
  <si>
    <t>Салат из моркови с яблоками</t>
  </si>
  <si>
    <t>№49, сб шк2004</t>
  </si>
  <si>
    <t>Яблоки</t>
  </si>
  <si>
    <t>Суп-лапша домашняя с курицей</t>
  </si>
  <si>
    <t>№86 Дели 2010</t>
  </si>
  <si>
    <t>Масса лапши</t>
  </si>
  <si>
    <t>Котлеты "Аппетитные"</t>
  </si>
  <si>
    <t>80</t>
  </si>
  <si>
    <t>ТТК акт к.п.2014</t>
  </si>
  <si>
    <t>№215, сбшк1996(2вар)</t>
  </si>
  <si>
    <t>кабачки-(в капусте)</t>
  </si>
  <si>
    <t>или тыква</t>
  </si>
  <si>
    <t>Ватрушка с творогом</t>
  </si>
  <si>
    <t>Масса теста</t>
  </si>
  <si>
    <t>Масса фарша</t>
  </si>
  <si>
    <t>Всего:</t>
  </si>
  <si>
    <t>Всего за 10 дней:</t>
  </si>
  <si>
    <t>В среднем за 1 день:</t>
  </si>
  <si>
    <t>Примечание: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</si>
  <si>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</si>
  <si>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</si>
  <si>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3. В разработанном меню предусмотрено использование следующего сырья: </t>
  </si>
  <si>
    <t>сельскозозяйственная птица охлажденная-бройлеры потрошенные</t>
  </si>
  <si>
    <t>рыба мороженая крупная или средняя потрошенная без головы</t>
  </si>
  <si>
    <t>яйца куриные 1 категории, рассчитаны условно при массе брутто 54г- массой нетто 48г</t>
  </si>
  <si>
    <t>картофель рассчитан по закладке продуктов с1.09-31.10(25% отходы) морковь, свекла рассчитаны до 1.01 (20% отходы)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</si>
  <si>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</si>
  <si>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</si>
  <si>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</si>
  <si>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</si>
  <si>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</si>
  <si>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ДОУ  от 3 до 7 лет</t>
  </si>
  <si>
    <t xml:space="preserve"> с 8 -10,5  часовым  пребыванием 2016 год</t>
  </si>
  <si>
    <t>Объемы порций</t>
  </si>
  <si>
    <t>Белки</t>
  </si>
  <si>
    <t>Жиры</t>
  </si>
  <si>
    <t>Угл-ды</t>
  </si>
  <si>
    <t>Энергетическая ценность</t>
  </si>
  <si>
    <t>Витамин С</t>
  </si>
  <si>
    <t>норма</t>
  </si>
  <si>
    <t>1250-1700</t>
  </si>
  <si>
    <t>40,5-55</t>
  </si>
  <si>
    <t>45-52</t>
  </si>
  <si>
    <t>196-206</t>
  </si>
  <si>
    <t>1350-1472</t>
  </si>
  <si>
    <t>Всего</t>
  </si>
  <si>
    <t>В среднем</t>
  </si>
  <si>
    <t xml:space="preserve">                                     Расход продуктов  ДОУ  2016 года.</t>
  </si>
  <si>
    <t xml:space="preserve">     от 3 до 7 лет</t>
  </si>
  <si>
    <t>Наименов. прод.</t>
  </si>
  <si>
    <t>Кол-во</t>
  </si>
  <si>
    <t>Среднее</t>
  </si>
  <si>
    <t>Норма нетто</t>
  </si>
  <si>
    <t>Отклон.</t>
  </si>
  <si>
    <t>Отклон.%</t>
  </si>
  <si>
    <t>Крупа ячневая</t>
  </si>
  <si>
    <t>Полба</t>
  </si>
  <si>
    <t>Крупа геркулесовая</t>
  </si>
  <si>
    <t>Горошек зеленый</t>
  </si>
  <si>
    <t>Помидоры свежие</t>
  </si>
  <si>
    <t>Огурцы свежие</t>
  </si>
  <si>
    <t>Ягоды</t>
  </si>
  <si>
    <t>Лимон</t>
  </si>
  <si>
    <t>Курага</t>
  </si>
  <si>
    <t>Сухофрукты</t>
  </si>
  <si>
    <t>Урюк</t>
  </si>
  <si>
    <t>Шиповник</t>
  </si>
  <si>
    <t>Фарш из говядины</t>
  </si>
  <si>
    <t>конфеты</t>
  </si>
  <si>
    <t>Крахмал</t>
  </si>
  <si>
    <t>Крупы, бобовые</t>
  </si>
  <si>
    <t>Овощи разные</t>
  </si>
  <si>
    <t>Фрукты</t>
  </si>
  <si>
    <t>Фрукты сухие</t>
  </si>
  <si>
    <t>Молочные прод.</t>
  </si>
  <si>
    <t>Итого</t>
  </si>
  <si>
    <t>Норма</t>
  </si>
  <si>
    <t xml:space="preserve">Соль </t>
  </si>
  <si>
    <t>Напиток витаминный</t>
  </si>
  <si>
    <t>утв ст-ть 99,26</t>
  </si>
  <si>
    <t>Примерное 10 дневное меню</t>
  </si>
  <si>
    <t xml:space="preserve">      от 1 до 3 лет</t>
  </si>
  <si>
    <t>День 1 - ий</t>
  </si>
  <si>
    <t>Пищевые вещества</t>
  </si>
  <si>
    <t>Витамин</t>
  </si>
  <si>
    <t xml:space="preserve">    ценность </t>
  </si>
  <si>
    <t>№262, справ.М.2003</t>
  </si>
  <si>
    <t>№394Дели2010</t>
  </si>
  <si>
    <t>25/5</t>
  </si>
  <si>
    <t>№399Дели2010</t>
  </si>
  <si>
    <t>Рассольник ленинградский с говядиной и  с сметаной</t>
  </si>
  <si>
    <t>150/15/5</t>
  </si>
  <si>
    <t>№132сбшк2004</t>
  </si>
  <si>
    <t>№534сбшк2004</t>
  </si>
  <si>
    <t>№648сбшк2004</t>
  </si>
  <si>
    <t>День 2- ый</t>
  </si>
  <si>
    <t>150/4</t>
  </si>
  <si>
    <t>№397Дели2010</t>
  </si>
  <si>
    <t xml:space="preserve">Бутерброд  с сыром, маслом </t>
  </si>
  <si>
    <t>25/5/5</t>
  </si>
  <si>
    <t>№3Дели2010</t>
  </si>
  <si>
    <t>50</t>
  </si>
  <si>
    <t>№ 43,сбшк2004</t>
  </si>
  <si>
    <t>150/15</t>
  </si>
  <si>
    <t>140сбшк2004</t>
  </si>
  <si>
    <t>№372Дели2010</t>
  </si>
  <si>
    <t>130</t>
  </si>
  <si>
    <t>№11. справ.М2003</t>
  </si>
  <si>
    <t>90/10</t>
  </si>
  <si>
    <t>№311 сбшк2004</t>
  </si>
  <si>
    <t>№395Дели2010</t>
  </si>
  <si>
    <t xml:space="preserve">Вода </t>
  </si>
  <si>
    <t>№40, сб.шк2004</t>
  </si>
  <si>
    <t>№139,сбшк2004</t>
  </si>
  <si>
    <t>№112,сбшк2004</t>
  </si>
  <si>
    <t>акт от 07.02.14</t>
  </si>
  <si>
    <t>соус :</t>
  </si>
  <si>
    <t>№376Дели2010</t>
  </si>
  <si>
    <t>№769сбшк2004</t>
  </si>
  <si>
    <t>150/5</t>
  </si>
  <si>
    <t>40/40</t>
  </si>
  <si>
    <t>№368Дели2010</t>
  </si>
  <si>
    <t>№311сбшк2004</t>
  </si>
  <si>
    <t>таб№8сбшк2004</t>
  </si>
  <si>
    <t>№134сбшк2004</t>
  </si>
  <si>
    <t>70/30</t>
  </si>
  <si>
    <t>580</t>
  </si>
  <si>
    <t>№35,сб.Пермь</t>
  </si>
  <si>
    <t>70/2</t>
  </si>
  <si>
    <t>85/5</t>
  </si>
  <si>
    <t>№215Дели2010</t>
  </si>
  <si>
    <t>Суп  с крупой, картофелем с рыбными фрикадельками</t>
  </si>
  <si>
    <t>№138сбшк2004</t>
  </si>
  <si>
    <t>160/47</t>
  </si>
  <si>
    <t>№224сбшк2004</t>
  </si>
  <si>
    <t>соус:</t>
  </si>
  <si>
    <t>130/3</t>
  </si>
  <si>
    <t>75/20</t>
  </si>
  <si>
    <t>№ 237 Дели 2010</t>
  </si>
  <si>
    <t>Борщ  со свежей капустой, картофелем с цыплятами,со сметаной</t>
  </si>
  <si>
    <t>545</t>
  </si>
  <si>
    <t>Каша  пшеничная молочная с маслом</t>
  </si>
  <si>
    <t>№418, сб диет пит2002</t>
  </si>
  <si>
    <t>№135сбшк2004</t>
  </si>
  <si>
    <t>№ 332, Дели2010</t>
  </si>
  <si>
    <t>День 10 - ый</t>
  </si>
  <si>
    <t>№161сбшк2004</t>
  </si>
  <si>
    <t>№ 49, сбшк2004</t>
  </si>
  <si>
    <t>150/20</t>
  </si>
  <si>
    <t>№86Дели2010</t>
  </si>
  <si>
    <t>ТТК актк.к.п.2014</t>
  </si>
  <si>
    <t>№458Дели2010</t>
  </si>
  <si>
    <t xml:space="preserve">      до 3 лет</t>
  </si>
  <si>
    <t>1-3</t>
  </si>
  <si>
    <t>Конфеты</t>
  </si>
  <si>
    <t>утв. Ст-ть78,80</t>
  </si>
  <si>
    <t>ДОУ  от 1 до 3 лет</t>
  </si>
  <si>
    <t>Нормы</t>
  </si>
  <si>
    <t>1050-1400</t>
  </si>
  <si>
    <t>31,5-44,25</t>
  </si>
  <si>
    <t>35,25-42</t>
  </si>
  <si>
    <t>152,25-161,25</t>
  </si>
  <si>
    <t>1050-1170</t>
  </si>
  <si>
    <t xml:space="preserve">       с 8 - 10,5 часовым пребыванием</t>
  </si>
  <si>
    <t>с 8 -10,5 - часовым  пребыванием</t>
  </si>
  <si>
    <t>Примечание: при составлении примерного 10- дневного меню  соблюдено выполнение средне-суточных наборов продуктов по возрастам и времени пребывания. Пищевая,энергетическая ценность соответствует показателям СанПиН 2.4.1.3049-13 таб. 3 "Нормы физиологических потребностей в энергии и пищевых веществах" и приложению№10 " Рекомендуемые суточные наборы продуктов для организации питания детей в дошкольных образовательных организациях" по химическому составу использованных наборов продуктов.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</si>
  <si>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</si>
  <si>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r>
      <t>1.1</t>
    </r>
    <r>
      <rPr>
        <sz val="11"/>
        <color theme="1"/>
        <rFont val="Calibri"/>
        <family val="2"/>
        <scheme val="minor"/>
      </rPr>
      <t xml:space="preserve"> Сборник рецептур блюд и кулинарных изделий для питания детей в дошкольных образовательных</t>
    </r>
  </si>
  <si>
    <t>учреждений,   Тутельян В.А., МогильныйМ.П.    Москва Дели принт 2010г.</t>
  </si>
  <si>
    <r>
      <t>1.2</t>
    </r>
    <r>
      <rPr>
        <sz val="11"/>
        <color theme="1"/>
        <rFont val="Calibri"/>
        <family val="2"/>
        <scheme val="minor"/>
      </rPr>
      <t xml:space="preserve"> Сборник рецептур блюд и кулинарных изделий для предприятия общественного питания при общеобразовательных</t>
    </r>
  </si>
  <si>
    <t>школах , Тутельян В.А.    Москва   2004 г.</t>
  </si>
  <si>
    <r>
      <t>1.3</t>
    </r>
    <r>
      <rPr>
        <sz val="11"/>
        <color theme="1"/>
        <rFont val="Calibri"/>
        <family val="2"/>
        <scheme val="minor"/>
      </rPr>
      <t xml:space="preserve"> Таблица химического состава и калорийности российских продуктов питания</t>
    </r>
  </si>
  <si>
    <t xml:space="preserve"> Тутельян В.А., Скурихин И.М.    Москва   2007 г.</t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</si>
  <si>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</si>
  <si>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</si>
  <si>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говядина 1 категории упитанности (мясо потушное); </t>
  </si>
  <si>
    <t>1. Предусмотренные среднесуточные нормы, утвержденные СанПиН применены с учетом пребывания детей в ДОУ 8-10,5 часов  (75%)</t>
  </si>
  <si>
    <t>НЕТТО</t>
  </si>
  <si>
    <t>Расход продуктов</t>
  </si>
  <si>
    <t>мясо потушное</t>
  </si>
  <si>
    <t>лопатка, фарш</t>
  </si>
  <si>
    <t xml:space="preserve">             с 8 -10,5  часовым  пребыванием 2016 год</t>
  </si>
  <si>
    <t>Калорийность в разрезе</t>
  </si>
  <si>
    <t xml:space="preserve">                                      Калорийность в разрезе</t>
  </si>
  <si>
    <t>105/20</t>
  </si>
  <si>
    <t>масло растительное</t>
  </si>
  <si>
    <t>130/30</t>
  </si>
  <si>
    <t>№458 Дели 2010</t>
  </si>
  <si>
    <t/>
  </si>
  <si>
    <t xml:space="preserve">                                     Расход продуктов  ДОУ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</si>
</sst>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0"/>
      <color theme="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2"/>
      <color theme="1"/>
      <name val="Arial Cyr"/>
      <charset val="204"/>
    </font>
    <font>
      <b/>
      <sz val="11"/>
      <name val="Arial Cyr"/>
      <charset val="204"/>
    </font>
    <font>
      <b/>
      <sz val="10"/>
      <color theme="1"/>
      <name val="Arial Cyr"/>
      <charset val="204"/>
    </font>
    <font>
      <sz val="11"/>
      <name val="Calibri"/>
      <family val="2"/>
      <charset val="204"/>
      <scheme val="minor"/>
    </font>
    <font>
      <b/>
      <sz val="10"/>
      <color indexed="10"/>
      <name val="Arial Cyr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8">
    <xf numFmtId="0" fontId="0" fillId="0" borderId="0" xfId="0"/>
    <xf numFmtId="0" fontId="3" fillId="0" borderId="0" xfId="0" applyFont="1" applyAlignment="1"/>
    <xf numFmtId="0" fontId="0" fillId="0" borderId="0" xfId="0" applyNumberFormat="1" applyFont="1" applyAlignment="1">
      <alignment horizontal="right"/>
    </xf>
    <xf numFmtId="2" fontId="0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3" fillId="0" borderId="0" xfId="0" applyNumberFormat="1" applyFont="1" applyAlignment="1"/>
    <xf numFmtId="164" fontId="3" fillId="0" borderId="0" xfId="0" applyNumberFormat="1" applyFont="1" applyAlignment="1"/>
    <xf numFmtId="0" fontId="0" fillId="0" borderId="0" xfId="0" applyNumberFormat="1" applyFont="1" applyFill="1" applyAlignment="1"/>
    <xf numFmtId="0" fontId="0" fillId="0" borderId="0" xfId="0" applyFont="1" applyAlignment="1">
      <alignment wrapText="1"/>
    </xf>
    <xf numFmtId="0" fontId="0" fillId="0" borderId="0" xfId="0" applyNumberFormat="1" applyFont="1" applyFill="1" applyAlignment="1">
      <alignment horizontal="right"/>
    </xf>
    <xf numFmtId="0" fontId="0" fillId="0" borderId="0" xfId="0" applyFont="1" applyAlignment="1"/>
    <xf numFmtId="2" fontId="3" fillId="0" borderId="0" xfId="0" applyNumberFormat="1" applyFont="1" applyAlignment="1"/>
    <xf numFmtId="1" fontId="0" fillId="0" borderId="0" xfId="0" applyNumberFormat="1" applyFont="1" applyAlignment="1"/>
    <xf numFmtId="164" fontId="0" fillId="0" borderId="0" xfId="0" applyNumberFormat="1" applyFont="1" applyFill="1" applyAlignment="1"/>
    <xf numFmtId="1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0" fontId="0" fillId="0" borderId="0" xfId="0" applyFont="1" applyFill="1" applyAlignment="1"/>
    <xf numFmtId="0" fontId="0" fillId="0" borderId="0" xfId="0" applyNumberFormat="1" applyFont="1" applyAlignment="1"/>
    <xf numFmtId="2" fontId="0" fillId="0" borderId="0" xfId="0" applyNumberFormat="1" applyFont="1" applyAlignment="1"/>
    <xf numFmtId="164" fontId="0" fillId="0" borderId="0" xfId="0" applyNumberFormat="1" applyFont="1" applyAlignment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NumberFormat="1" applyFont="1" applyAlignment="1">
      <alignment wrapText="1"/>
    </xf>
    <xf numFmtId="2" fontId="3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  <xf numFmtId="1" fontId="0" fillId="0" borderId="0" xfId="0" applyNumberFormat="1" applyFont="1" applyAlignment="1">
      <alignment wrapText="1"/>
    </xf>
    <xf numFmtId="0" fontId="0" fillId="0" borderId="0" xfId="0" applyNumberFormat="1" applyFont="1" applyFill="1" applyAlignment="1">
      <alignment wrapText="1"/>
    </xf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2" fontId="0" fillId="0" borderId="4" xfId="0" applyNumberFormat="1" applyFont="1" applyBorder="1" applyAlignment="1">
      <alignment horizontal="center" wrapText="1"/>
    </xf>
    <xf numFmtId="2" fontId="0" fillId="0" borderId="5" xfId="0" applyNumberFormat="1" applyFont="1" applyBorder="1" applyAlignment="1">
      <alignment horizontal="center" wrapText="1"/>
    </xf>
    <xf numFmtId="1" fontId="0" fillId="0" borderId="4" xfId="0" applyNumberFormat="1" applyFont="1" applyBorder="1" applyAlignment="1">
      <alignment horizontal="center" wrapText="1"/>
    </xf>
    <xf numFmtId="0" fontId="0" fillId="0" borderId="5" xfId="0" applyNumberFormat="1" applyFont="1" applyFill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0" fillId="0" borderId="1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7" xfId="0" applyNumberFormat="1" applyFont="1" applyBorder="1" applyAlignment="1">
      <alignment horizontal="center" vertical="top" wrapText="1"/>
    </xf>
    <xf numFmtId="2" fontId="0" fillId="0" borderId="7" xfId="0" applyNumberFormat="1" applyFont="1" applyBorder="1" applyAlignment="1">
      <alignment horizontal="center" vertical="top" wrapText="1"/>
    </xf>
    <xf numFmtId="2" fontId="0" fillId="0" borderId="8" xfId="0" applyNumberFormat="1" applyFont="1" applyBorder="1" applyAlignment="1">
      <alignment horizontal="center" vertical="top" wrapText="1"/>
    </xf>
    <xf numFmtId="0" fontId="0" fillId="0" borderId="9" xfId="0" applyNumberFormat="1" applyFont="1" applyBorder="1" applyAlignment="1">
      <alignment horizontal="center" vertical="top" wrapText="1"/>
    </xf>
    <xf numFmtId="0" fontId="0" fillId="0" borderId="10" xfId="0" applyNumberFormat="1" applyFont="1" applyBorder="1" applyAlignment="1">
      <alignment horizontal="center" vertical="top" wrapText="1"/>
    </xf>
    <xf numFmtId="0" fontId="0" fillId="0" borderId="0" xfId="0" applyNumberFormat="1" applyFont="1" applyBorder="1" applyAlignment="1">
      <alignment horizontal="center" vertical="top" wrapText="1"/>
    </xf>
    <xf numFmtId="1" fontId="0" fillId="0" borderId="7" xfId="0" applyNumberFormat="1" applyFont="1" applyBorder="1" applyAlignment="1">
      <alignment vertical="top" wrapText="1"/>
    </xf>
    <xf numFmtId="0" fontId="0" fillId="0" borderId="8" xfId="0" applyNumberFormat="1" applyFont="1" applyFill="1" applyBorder="1" applyAlignment="1">
      <alignment vertical="top" wrapText="1"/>
    </xf>
    <xf numFmtId="0" fontId="0" fillId="0" borderId="11" xfId="0" applyFont="1" applyBorder="1" applyAlignment="1">
      <alignment vertical="top" wrapText="1"/>
    </xf>
    <xf numFmtId="0" fontId="0" fillId="0" borderId="12" xfId="0" applyFont="1" applyBorder="1" applyAlignment="1">
      <alignment wrapText="1"/>
    </xf>
    <xf numFmtId="0" fontId="0" fillId="0" borderId="10" xfId="0" applyFont="1" applyBorder="1" applyAlignment="1">
      <alignment wrapText="1"/>
    </xf>
    <xf numFmtId="2" fontId="0" fillId="0" borderId="9" xfId="0" applyNumberFormat="1" applyFont="1" applyBorder="1" applyAlignment="1">
      <alignment horizontal="center" wrapText="1"/>
    </xf>
    <xf numFmtId="2" fontId="0" fillId="0" borderId="13" xfId="0" applyNumberFormat="1" applyFont="1" applyBorder="1" applyAlignment="1">
      <alignment horizontal="center" wrapText="1"/>
    </xf>
    <xf numFmtId="0" fontId="0" fillId="0" borderId="14" xfId="0" applyNumberFormat="1" applyFont="1" applyBorder="1" applyAlignment="1">
      <alignment horizontal="center" wrapText="1"/>
    </xf>
    <xf numFmtId="0" fontId="0" fillId="0" borderId="15" xfId="0" applyNumberFormat="1" applyFont="1" applyBorder="1" applyAlignment="1">
      <alignment horizontal="center" wrapText="1"/>
    </xf>
    <xf numFmtId="1" fontId="0" fillId="0" borderId="15" xfId="0" applyNumberFormat="1" applyFont="1" applyBorder="1" applyAlignment="1">
      <alignment horizontal="center" wrapText="1"/>
    </xf>
    <xf numFmtId="0" fontId="0" fillId="0" borderId="14" xfId="0" applyNumberFormat="1" applyFont="1" applyFill="1" applyBorder="1" applyAlignment="1">
      <alignment horizontal="center" wrapText="1"/>
    </xf>
    <xf numFmtId="0" fontId="0" fillId="0" borderId="16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0" fillId="0" borderId="5" xfId="0" applyNumberFormat="1" applyFont="1" applyBorder="1" applyAlignment="1">
      <alignment horizontal="center" wrapText="1"/>
    </xf>
    <xf numFmtId="2" fontId="0" fillId="0" borderId="7" xfId="0" applyNumberFormat="1" applyFont="1" applyBorder="1" applyAlignment="1">
      <alignment horizontal="center" wrapText="1"/>
    </xf>
    <xf numFmtId="2" fontId="0" fillId="0" borderId="5" xfId="0" applyNumberFormat="1" applyFont="1" applyBorder="1" applyAlignment="1">
      <alignment wrapText="1"/>
    </xf>
    <xf numFmtId="0" fontId="0" fillId="0" borderId="8" xfId="0" applyNumberFormat="1" applyFont="1" applyBorder="1" applyAlignment="1">
      <alignment wrapText="1"/>
    </xf>
    <xf numFmtId="0" fontId="0" fillId="0" borderId="11" xfId="0" applyNumberFormat="1" applyFont="1" applyBorder="1" applyAlignment="1">
      <alignment wrapText="1"/>
    </xf>
    <xf numFmtId="1" fontId="0" fillId="0" borderId="7" xfId="0" applyNumberFormat="1" applyFont="1" applyBorder="1" applyAlignment="1">
      <alignment wrapText="1"/>
    </xf>
    <xf numFmtId="0" fontId="0" fillId="0" borderId="8" xfId="0" applyNumberFormat="1" applyFont="1" applyFill="1" applyBorder="1" applyAlignment="1">
      <alignment wrapText="1"/>
    </xf>
    <xf numFmtId="0" fontId="0" fillId="0" borderId="11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8" xfId="0" applyNumberFormat="1" applyFont="1" applyBorder="1" applyAlignment="1">
      <alignment horizontal="center" wrapText="1"/>
    </xf>
    <xf numFmtId="2" fontId="0" fillId="0" borderId="0" xfId="0" applyNumberFormat="1" applyFont="1" applyBorder="1" applyAlignment="1">
      <alignment horizontal="center" wrapText="1"/>
    </xf>
    <xf numFmtId="2" fontId="0" fillId="0" borderId="8" xfId="0" applyNumberFormat="1" applyFont="1" applyBorder="1" applyAlignment="1">
      <alignment horizontal="center" wrapText="1"/>
    </xf>
    <xf numFmtId="2" fontId="0" fillId="0" borderId="8" xfId="0" applyNumberFormat="1" applyFont="1" applyFill="1" applyBorder="1" applyAlignment="1">
      <alignment horizontal="center" wrapText="1"/>
    </xf>
    <xf numFmtId="0" fontId="0" fillId="0" borderId="8" xfId="0" applyFont="1" applyBorder="1" applyAlignment="1">
      <alignment wrapText="1"/>
    </xf>
    <xf numFmtId="0" fontId="0" fillId="0" borderId="7" xfId="0" applyNumberFormat="1" applyFont="1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ont="1" applyFill="1" applyBorder="1" applyAlignment="1">
      <alignment wrapText="1"/>
    </xf>
    <xf numFmtId="2" fontId="0" fillId="0" borderId="11" xfId="0" applyNumberFormat="1" applyFont="1" applyBorder="1" applyAlignment="1">
      <alignment horizontal="center" wrapText="1"/>
    </xf>
    <xf numFmtId="0" fontId="0" fillId="0" borderId="7" xfId="0" applyFont="1" applyFill="1" applyBorder="1" applyAlignment="1">
      <alignment wrapText="1"/>
    </xf>
    <xf numFmtId="2" fontId="0" fillId="0" borderId="7" xfId="0" applyNumberFormat="1" applyFont="1" applyBorder="1" applyAlignment="1">
      <alignment wrapText="1"/>
    </xf>
    <xf numFmtId="2" fontId="0" fillId="0" borderId="8" xfId="0" applyNumberFormat="1" applyFont="1" applyBorder="1" applyAlignment="1">
      <alignment wrapText="1"/>
    </xf>
    <xf numFmtId="0" fontId="3" fillId="0" borderId="17" xfId="0" applyFont="1" applyBorder="1" applyAlignment="1">
      <alignment wrapText="1"/>
    </xf>
    <xf numFmtId="2" fontId="0" fillId="0" borderId="14" xfId="0" applyNumberFormat="1" applyFont="1" applyBorder="1" applyAlignment="1">
      <alignment horizontal="center" wrapText="1"/>
    </xf>
    <xf numFmtId="2" fontId="3" fillId="0" borderId="14" xfId="0" applyNumberFormat="1" applyFont="1" applyBorder="1" applyAlignment="1">
      <alignment horizontal="center" wrapText="1"/>
    </xf>
    <xf numFmtId="0" fontId="0" fillId="0" borderId="2" xfId="0" applyFont="1" applyFill="1" applyBorder="1" applyAlignment="1">
      <alignment wrapText="1"/>
    </xf>
    <xf numFmtId="0" fontId="3" fillId="0" borderId="6" xfId="0" applyFont="1" applyBorder="1" applyAlignment="1">
      <alignment wrapText="1"/>
    </xf>
    <xf numFmtId="1" fontId="0" fillId="0" borderId="7" xfId="0" applyNumberFormat="1" applyFont="1" applyBorder="1" applyAlignment="1">
      <alignment horizontal="center" wrapText="1"/>
    </xf>
    <xf numFmtId="0" fontId="0" fillId="0" borderId="8" xfId="0" applyNumberFormat="1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1" xfId="0" applyFont="1" applyFill="1" applyBorder="1" applyAlignment="1">
      <alignment wrapText="1"/>
    </xf>
    <xf numFmtId="2" fontId="0" fillId="0" borderId="14" xfId="0" applyNumberFormat="1" applyFont="1" applyBorder="1" applyAlignment="1">
      <alignment wrapText="1"/>
    </xf>
    <xf numFmtId="2" fontId="0" fillId="0" borderId="5" xfId="0" applyNumberFormat="1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0" fillId="0" borderId="0" xfId="0" applyNumberFormat="1" applyFont="1" applyBorder="1" applyAlignment="1">
      <alignment horizontal="center" wrapText="1"/>
    </xf>
    <xf numFmtId="2" fontId="0" fillId="0" borderId="8" xfId="0" applyNumberFormat="1" applyFont="1" applyFill="1" applyBorder="1" applyAlignment="1">
      <alignment wrapText="1"/>
    </xf>
    <xf numFmtId="2" fontId="0" fillId="0" borderId="0" xfId="0" applyNumberFormat="1" applyFont="1" applyBorder="1" applyAlignment="1">
      <alignment wrapText="1"/>
    </xf>
    <xf numFmtId="0" fontId="0" fillId="0" borderId="13" xfId="0" applyNumberFormat="1" applyFont="1" applyBorder="1" applyAlignment="1">
      <alignment horizontal="center" wrapText="1"/>
    </xf>
    <xf numFmtId="0" fontId="0" fillId="0" borderId="13" xfId="0" applyNumberFormat="1" applyFont="1" applyFill="1" applyBorder="1" applyAlignment="1">
      <alignment horizontal="center" wrapText="1"/>
    </xf>
    <xf numFmtId="0" fontId="0" fillId="0" borderId="13" xfId="0" applyFont="1" applyBorder="1" applyAlignment="1">
      <alignment wrapText="1"/>
    </xf>
    <xf numFmtId="0" fontId="0" fillId="0" borderId="18" xfId="0" applyFont="1" applyBorder="1" applyAlignment="1">
      <alignment wrapText="1"/>
    </xf>
    <xf numFmtId="2" fontId="0" fillId="0" borderId="18" xfId="0" applyNumberFormat="1" applyFont="1" applyBorder="1" applyAlignment="1">
      <alignment horizontal="center" wrapText="1"/>
    </xf>
    <xf numFmtId="0" fontId="3" fillId="0" borderId="15" xfId="0" applyNumberFormat="1" applyFont="1" applyBorder="1" applyAlignment="1">
      <alignment horizontal="center" wrapText="1"/>
    </xf>
    <xf numFmtId="0" fontId="0" fillId="0" borderId="19" xfId="0" applyFont="1" applyBorder="1" applyAlignment="1">
      <alignment wrapText="1"/>
    </xf>
    <xf numFmtId="0" fontId="0" fillId="0" borderId="11" xfId="0" applyNumberFormat="1" applyFont="1" applyFill="1" applyBorder="1" applyAlignment="1">
      <alignment horizontal="center" wrapText="1"/>
    </xf>
    <xf numFmtId="0" fontId="0" fillId="0" borderId="1" xfId="0" applyFont="1" applyFill="1" applyBorder="1" applyAlignment="1">
      <alignment wrapText="1"/>
    </xf>
    <xf numFmtId="164" fontId="0" fillId="0" borderId="8" xfId="0" applyNumberFormat="1" applyFont="1" applyBorder="1" applyAlignment="1">
      <alignment horizontal="center" wrapText="1"/>
    </xf>
    <xf numFmtId="164" fontId="0" fillId="0" borderId="0" xfId="0" applyNumberFormat="1" applyFont="1" applyBorder="1" applyAlignment="1">
      <alignment horizontal="center" wrapText="1"/>
    </xf>
    <xf numFmtId="1" fontId="0" fillId="0" borderId="0" xfId="0" applyNumberFormat="1" applyFont="1" applyBorder="1" applyAlignment="1">
      <alignment horizontal="center" wrapText="1"/>
    </xf>
    <xf numFmtId="0" fontId="3" fillId="0" borderId="14" xfId="0" applyNumberFormat="1" applyFont="1" applyBorder="1" applyAlignment="1">
      <alignment horizontal="center" wrapText="1"/>
    </xf>
    <xf numFmtId="0" fontId="0" fillId="0" borderId="14" xfId="0" applyFont="1" applyBorder="1" applyAlignment="1">
      <alignment wrapText="1"/>
    </xf>
    <xf numFmtId="0" fontId="0" fillId="0" borderId="5" xfId="0" applyNumberFormat="1" applyFont="1" applyBorder="1" applyAlignment="1">
      <alignment horizontal="right" wrapText="1"/>
    </xf>
    <xf numFmtId="2" fontId="0" fillId="0" borderId="4" xfId="0" applyNumberFormat="1" applyFont="1" applyBorder="1" applyAlignment="1">
      <alignment horizontal="right" wrapText="1"/>
    </xf>
    <xf numFmtId="2" fontId="3" fillId="0" borderId="5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3" xfId="0" applyNumberFormat="1" applyFont="1" applyBorder="1" applyAlignment="1">
      <alignment horizontal="center" wrapText="1"/>
    </xf>
    <xf numFmtId="1" fontId="3" fillId="0" borderId="3" xfId="0" applyNumberFormat="1" applyFont="1" applyBorder="1" applyAlignment="1">
      <alignment horizontal="center" wrapText="1"/>
    </xf>
    <xf numFmtId="0" fontId="0" fillId="0" borderId="5" xfId="0" applyNumberFormat="1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0" fillId="2" borderId="14" xfId="0" applyNumberFormat="1" applyFont="1" applyFill="1" applyBorder="1" applyAlignment="1">
      <alignment horizontal="right" vertical="center" wrapText="1"/>
    </xf>
    <xf numFmtId="2" fontId="0" fillId="2" borderId="15" xfId="0" applyNumberFormat="1" applyFont="1" applyFill="1" applyBorder="1" applyAlignment="1">
      <alignment horizontal="right" wrapText="1"/>
    </xf>
    <xf numFmtId="2" fontId="0" fillId="2" borderId="14" xfId="0" applyNumberFormat="1" applyFont="1" applyFill="1" applyBorder="1" applyAlignment="1">
      <alignment horizont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wrapText="1"/>
    </xf>
    <xf numFmtId="0" fontId="0" fillId="0" borderId="0" xfId="0" applyNumberFormat="1" applyFont="1" applyBorder="1" applyAlignment="1">
      <alignment horizontal="right" wrapText="1"/>
    </xf>
    <xf numFmtId="2" fontId="0" fillId="0" borderId="0" xfId="0" applyNumberFormat="1" applyFont="1" applyBorder="1" applyAlignment="1">
      <alignment horizontal="right" wrapText="1"/>
    </xf>
    <xf numFmtId="0" fontId="0" fillId="0" borderId="3" xfId="0" applyNumberFormat="1" applyFont="1" applyFill="1" applyBorder="1" applyAlignment="1">
      <alignment wrapText="1"/>
    </xf>
    <xf numFmtId="0" fontId="0" fillId="0" borderId="10" xfId="0" applyNumberFormat="1" applyFont="1" applyFill="1" applyBorder="1" applyAlignment="1">
      <alignment wrapText="1"/>
    </xf>
    <xf numFmtId="2" fontId="0" fillId="0" borderId="6" xfId="0" applyNumberFormat="1" applyFont="1" applyBorder="1" applyAlignment="1">
      <alignment horizontal="center" wrapText="1"/>
    </xf>
    <xf numFmtId="0" fontId="0" fillId="0" borderId="5" xfId="0" applyNumberFormat="1" applyFont="1" applyFill="1" applyBorder="1" applyAlignment="1">
      <alignment horizontal="left" wrapText="1"/>
    </xf>
    <xf numFmtId="0" fontId="0" fillId="0" borderId="8" xfId="0" applyNumberFormat="1" applyFont="1" applyBorder="1" applyAlignment="1">
      <alignment horizontal="center" vertical="top" wrapText="1"/>
    </xf>
    <xf numFmtId="2" fontId="0" fillId="0" borderId="11" xfId="0" applyNumberFormat="1" applyFont="1" applyBorder="1" applyAlignment="1">
      <alignment horizontal="center" vertical="top" wrapText="1"/>
    </xf>
    <xf numFmtId="2" fontId="0" fillId="0" borderId="19" xfId="0" applyNumberFormat="1" applyFont="1" applyBorder="1" applyAlignment="1">
      <alignment horizontal="center" wrapText="1"/>
    </xf>
    <xf numFmtId="0" fontId="0" fillId="0" borderId="5" xfId="0" applyFont="1" applyBorder="1" applyAlignment="1">
      <alignment wrapText="1"/>
    </xf>
    <xf numFmtId="0" fontId="0" fillId="0" borderId="4" xfId="0" applyNumberFormat="1" applyFont="1" applyBorder="1" applyAlignment="1">
      <alignment wrapText="1"/>
    </xf>
    <xf numFmtId="0" fontId="0" fillId="0" borderId="5" xfId="0" applyNumberFormat="1" applyFont="1" applyBorder="1" applyAlignment="1">
      <alignment wrapText="1"/>
    </xf>
    <xf numFmtId="1" fontId="0" fillId="0" borderId="4" xfId="0" applyNumberFormat="1" applyFont="1" applyBorder="1" applyAlignment="1">
      <alignment wrapText="1"/>
    </xf>
    <xf numFmtId="0" fontId="0" fillId="0" borderId="7" xfId="0" applyFont="1" applyFill="1" applyBorder="1" applyAlignment="1">
      <alignment horizontal="center" wrapText="1"/>
    </xf>
    <xf numFmtId="49" fontId="0" fillId="0" borderId="8" xfId="0" applyNumberFormat="1" applyFont="1" applyBorder="1" applyAlignment="1">
      <alignment horizontal="center" wrapText="1"/>
    </xf>
    <xf numFmtId="0" fontId="0" fillId="0" borderId="9" xfId="0" applyFont="1" applyFill="1" applyBorder="1" applyAlignment="1">
      <alignment wrapText="1"/>
    </xf>
    <xf numFmtId="2" fontId="0" fillId="0" borderId="10" xfId="0" applyNumberFormat="1" applyFont="1" applyBorder="1" applyAlignment="1">
      <alignment horizontal="center" wrapText="1"/>
    </xf>
    <xf numFmtId="0" fontId="3" fillId="0" borderId="17" xfId="0" applyFont="1" applyFill="1" applyBorder="1" applyAlignment="1">
      <alignment wrapText="1"/>
    </xf>
    <xf numFmtId="2" fontId="3" fillId="0" borderId="15" xfId="0" applyNumberFormat="1" applyFont="1" applyBorder="1" applyAlignment="1">
      <alignment horizontal="center" wrapText="1"/>
    </xf>
    <xf numFmtId="0" fontId="3" fillId="0" borderId="16" xfId="0" applyFont="1" applyBorder="1" applyAlignment="1">
      <alignment wrapText="1"/>
    </xf>
    <xf numFmtId="0" fontId="3" fillId="0" borderId="18" xfId="0" applyFont="1" applyBorder="1" applyAlignment="1">
      <alignment wrapText="1"/>
    </xf>
    <xf numFmtId="2" fontId="3" fillId="0" borderId="14" xfId="0" applyNumberFormat="1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0" fillId="0" borderId="8" xfId="0" applyFont="1" applyFill="1" applyBorder="1" applyAlignment="1">
      <alignment wrapText="1"/>
    </xf>
    <xf numFmtId="0" fontId="0" fillId="0" borderId="7" xfId="0" applyFont="1" applyBorder="1"/>
    <xf numFmtId="0" fontId="3" fillId="0" borderId="0" xfId="0" applyFont="1" applyBorder="1"/>
    <xf numFmtId="2" fontId="0" fillId="0" borderId="8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7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2" fontId="0" fillId="0" borderId="0" xfId="0" applyNumberFormat="1" applyFont="1" applyBorder="1"/>
    <xf numFmtId="0" fontId="4" fillId="0" borderId="0" xfId="0" applyFont="1" applyBorder="1"/>
    <xf numFmtId="0" fontId="0" fillId="0" borderId="0" xfId="0" applyFont="1" applyFill="1" applyBorder="1"/>
    <xf numFmtId="0" fontId="0" fillId="0" borderId="8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 wrapText="1"/>
    </xf>
    <xf numFmtId="164" fontId="0" fillId="0" borderId="7" xfId="0" applyNumberFormat="1" applyFont="1" applyFill="1" applyBorder="1" applyAlignment="1">
      <alignment horizontal="center" wrapText="1"/>
    </xf>
    <xf numFmtId="2" fontId="3" fillId="0" borderId="8" xfId="0" applyNumberFormat="1" applyFont="1" applyBorder="1" applyAlignment="1">
      <alignment horizontal="center" wrapText="1"/>
    </xf>
    <xf numFmtId="0" fontId="0" fillId="0" borderId="6" xfId="0" applyFont="1" applyBorder="1" applyAlignment="1">
      <alignment wrapText="1"/>
    </xf>
    <xf numFmtId="2" fontId="0" fillId="0" borderId="15" xfId="0" applyNumberFormat="1" applyFont="1" applyBorder="1" applyAlignment="1">
      <alignment horizontal="center" wrapText="1"/>
    </xf>
    <xf numFmtId="0" fontId="0" fillId="2" borderId="14" xfId="0" applyNumberFormat="1" applyFont="1" applyFill="1" applyBorder="1" applyAlignment="1">
      <alignment horizontal="right" wrapText="1"/>
    </xf>
    <xf numFmtId="2" fontId="3" fillId="2" borderId="14" xfId="0" applyNumberFormat="1" applyFont="1" applyFill="1" applyBorder="1" applyAlignment="1">
      <alignment horizontal="center" wrapText="1"/>
    </xf>
    <xf numFmtId="0" fontId="0" fillId="2" borderId="19" xfId="0" applyFont="1" applyFill="1" applyBorder="1" applyAlignment="1">
      <alignment wrapText="1"/>
    </xf>
    <xf numFmtId="0" fontId="3" fillId="0" borderId="0" xfId="0" applyNumberFormat="1" applyFont="1" applyBorder="1" applyAlignment="1">
      <alignment horizontal="center" wrapText="1"/>
    </xf>
    <xf numFmtId="164" fontId="3" fillId="0" borderId="0" xfId="0" applyNumberFormat="1" applyFont="1" applyBorder="1" applyAlignment="1">
      <alignment horizontal="center" wrapText="1"/>
    </xf>
    <xf numFmtId="1" fontId="3" fillId="0" borderId="0" xfId="0" applyNumberFormat="1" applyFont="1" applyBorder="1" applyAlignment="1">
      <alignment horizontal="center" wrapText="1"/>
    </xf>
    <xf numFmtId="164" fontId="3" fillId="0" borderId="0" xfId="0" applyNumberFormat="1" applyFont="1" applyFill="1" applyBorder="1" applyAlignment="1">
      <alignment horizontal="center" wrapText="1"/>
    </xf>
    <xf numFmtId="2" fontId="0" fillId="0" borderId="3" xfId="0" applyNumberFormat="1" applyFont="1" applyBorder="1" applyAlignment="1">
      <alignment horizontal="center" wrapText="1"/>
    </xf>
    <xf numFmtId="0" fontId="0" fillId="0" borderId="3" xfId="0" applyNumberFormat="1" applyFont="1" applyBorder="1" applyAlignment="1">
      <alignment wrapText="1"/>
    </xf>
    <xf numFmtId="0" fontId="0" fillId="0" borderId="18" xfId="0" applyFont="1" applyFill="1" applyBorder="1" applyAlignment="1">
      <alignment wrapText="1"/>
    </xf>
    <xf numFmtId="0" fontId="0" fillId="0" borderId="16" xfId="0" applyNumberFormat="1" applyFont="1" applyBorder="1" applyAlignment="1">
      <alignment horizontal="center" wrapText="1"/>
    </xf>
    <xf numFmtId="2" fontId="0" fillId="0" borderId="8" xfId="0" applyNumberFormat="1" applyFont="1" applyBorder="1" applyAlignment="1">
      <alignment horizontal="left" wrapText="1"/>
    </xf>
    <xf numFmtId="0" fontId="4" fillId="0" borderId="0" xfId="0" applyFont="1" applyFill="1" applyBorder="1" applyAlignment="1">
      <alignment wrapText="1"/>
    </xf>
    <xf numFmtId="0" fontId="3" fillId="0" borderId="18" xfId="0" applyNumberFormat="1" applyFont="1" applyBorder="1" applyAlignment="1">
      <alignment horizontal="center" wrapText="1"/>
    </xf>
    <xf numFmtId="1" fontId="0" fillId="0" borderId="3" xfId="0" applyNumberFormat="1" applyFont="1" applyBorder="1" applyAlignment="1">
      <alignment horizontal="center" wrapText="1"/>
    </xf>
    <xf numFmtId="2" fontId="0" fillId="0" borderId="0" xfId="0" applyNumberFormat="1" applyFont="1" applyFill="1" applyBorder="1" applyAlignment="1">
      <alignment horizontal="center" wrapText="1"/>
    </xf>
    <xf numFmtId="2" fontId="0" fillId="0" borderId="11" xfId="0" applyNumberFormat="1" applyFont="1" applyFill="1" applyBorder="1" applyAlignment="1">
      <alignment horizontal="center" wrapText="1"/>
    </xf>
    <xf numFmtId="2" fontId="3" fillId="0" borderId="4" xfId="0" applyNumberFormat="1" applyFont="1" applyBorder="1" applyAlignment="1">
      <alignment horizontal="center" wrapText="1"/>
    </xf>
    <xf numFmtId="2" fontId="0" fillId="2" borderId="15" xfId="0" applyNumberFormat="1" applyFont="1" applyFill="1" applyBorder="1" applyAlignment="1">
      <alignment horizontal="center" wrapText="1"/>
    </xf>
    <xf numFmtId="0" fontId="0" fillId="0" borderId="1" xfId="0" applyNumberFormat="1" applyFont="1" applyBorder="1" applyAlignment="1">
      <alignment wrapText="1"/>
    </xf>
    <xf numFmtId="0" fontId="0" fillId="0" borderId="0" xfId="0" applyNumberFormat="1" applyFont="1" applyAlignment="1">
      <alignment horizontal="right" wrapText="1"/>
    </xf>
    <xf numFmtId="2" fontId="0" fillId="0" borderId="0" xfId="0" applyNumberFormat="1" applyFont="1" applyAlignment="1">
      <alignment horizontal="right" wrapText="1"/>
    </xf>
    <xf numFmtId="1" fontId="0" fillId="0" borderId="0" xfId="0" applyNumberFormat="1" applyFont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1" fontId="0" fillId="0" borderId="10" xfId="0" applyNumberFormat="1" applyFont="1" applyBorder="1" applyAlignment="1">
      <alignment wrapText="1"/>
    </xf>
    <xf numFmtId="0" fontId="0" fillId="0" borderId="18" xfId="0" applyNumberFormat="1" applyFont="1" applyBorder="1" applyAlignment="1">
      <alignment horizontal="center" wrapText="1"/>
    </xf>
    <xf numFmtId="2" fontId="0" fillId="0" borderId="3" xfId="0" applyNumberFormat="1" applyFont="1" applyBorder="1" applyAlignment="1">
      <alignment wrapText="1"/>
    </xf>
    <xf numFmtId="1" fontId="0" fillId="0" borderId="3" xfId="0" applyNumberFormat="1" applyFont="1" applyBorder="1" applyAlignment="1">
      <alignment wrapText="1"/>
    </xf>
    <xf numFmtId="2" fontId="0" fillId="0" borderId="5" xfId="0" applyNumberFormat="1" applyFont="1" applyFill="1" applyBorder="1" applyAlignment="1">
      <alignment wrapText="1"/>
    </xf>
    <xf numFmtId="2" fontId="0" fillId="0" borderId="15" xfId="0" applyNumberFormat="1" applyFont="1" applyBorder="1" applyAlignment="1">
      <alignment wrapText="1"/>
    </xf>
    <xf numFmtId="0" fontId="3" fillId="0" borderId="2" xfId="0" applyFont="1" applyBorder="1" applyAlignment="1">
      <alignment wrapText="1"/>
    </xf>
    <xf numFmtId="2" fontId="3" fillId="0" borderId="3" xfId="0" applyNumberFormat="1" applyFont="1" applyBorder="1" applyAlignment="1">
      <alignment horizontal="center" wrapText="1"/>
    </xf>
    <xf numFmtId="1" fontId="3" fillId="0" borderId="4" xfId="0" applyNumberFormat="1" applyFont="1" applyBorder="1" applyAlignment="1">
      <alignment horizontal="center" wrapText="1"/>
    </xf>
    <xf numFmtId="2" fontId="3" fillId="0" borderId="8" xfId="0" applyNumberFormat="1" applyFont="1" applyFill="1" applyBorder="1" applyAlignment="1">
      <alignment horizontal="center" wrapText="1"/>
    </xf>
    <xf numFmtId="0" fontId="0" fillId="0" borderId="7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/>
    <xf numFmtId="49" fontId="0" fillId="0" borderId="8" xfId="0" applyNumberFormat="1" applyFont="1" applyBorder="1" applyAlignment="1">
      <alignment horizontal="center"/>
    </xf>
    <xf numFmtId="2" fontId="0" fillId="0" borderId="7" xfId="0" applyNumberFormat="1" applyFont="1" applyBorder="1"/>
    <xf numFmtId="2" fontId="0" fillId="0" borderId="8" xfId="0" applyNumberFormat="1" applyFont="1" applyBorder="1"/>
    <xf numFmtId="0" fontId="0" fillId="0" borderId="0" xfId="0" applyNumberFormat="1" applyFont="1" applyBorder="1" applyAlignment="1">
      <alignment horizontal="center"/>
    </xf>
    <xf numFmtId="0" fontId="0" fillId="2" borderId="15" xfId="0" applyNumberFormat="1" applyFont="1" applyFill="1" applyBorder="1" applyAlignment="1">
      <alignment horizontal="right" wrapText="1"/>
    </xf>
    <xf numFmtId="0" fontId="0" fillId="2" borderId="14" xfId="0" applyFont="1" applyFill="1" applyBorder="1" applyAlignment="1">
      <alignment wrapText="1"/>
    </xf>
    <xf numFmtId="2" fontId="3" fillId="0" borderId="0" xfId="0" applyNumberFormat="1" applyFont="1" applyBorder="1" applyAlignment="1">
      <alignment horizontal="center" wrapText="1"/>
    </xf>
    <xf numFmtId="2" fontId="3" fillId="0" borderId="3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0" fontId="0" fillId="0" borderId="11" xfId="0" applyFont="1" applyBorder="1"/>
    <xf numFmtId="0" fontId="0" fillId="0" borderId="16" xfId="0" applyFont="1" applyFill="1" applyBorder="1" applyAlignment="1">
      <alignment wrapText="1"/>
    </xf>
    <xf numFmtId="2" fontId="0" fillId="0" borderId="3" xfId="0" applyNumberFormat="1" applyFont="1" applyBorder="1" applyAlignment="1">
      <alignment horizontal="right" wrapText="1"/>
    </xf>
    <xf numFmtId="0" fontId="0" fillId="2" borderId="18" xfId="0" applyNumberFormat="1" applyFont="1" applyFill="1" applyBorder="1" applyAlignment="1">
      <alignment horizontal="right" wrapText="1"/>
    </xf>
    <xf numFmtId="164" fontId="3" fillId="0" borderId="3" xfId="0" applyNumberFormat="1" applyFont="1" applyFill="1" applyBorder="1" applyAlignment="1">
      <alignment horizontal="center" wrapText="1"/>
    </xf>
    <xf numFmtId="0" fontId="3" fillId="0" borderId="0" xfId="0" applyNumberFormat="1" applyFont="1" applyBorder="1" applyAlignment="1">
      <alignment horizontal="right" wrapText="1"/>
    </xf>
    <xf numFmtId="0" fontId="0" fillId="0" borderId="7" xfId="0" applyNumberFormat="1" applyFont="1" applyBorder="1" applyAlignment="1">
      <alignment wrapText="1"/>
    </xf>
    <xf numFmtId="2" fontId="0" fillId="0" borderId="11" xfId="0" applyNumberFormat="1" applyFont="1" applyBorder="1" applyAlignment="1">
      <alignment wrapText="1"/>
    </xf>
    <xf numFmtId="2" fontId="0" fillId="0" borderId="5" xfId="0" applyNumberFormat="1" applyFont="1" applyFill="1" applyBorder="1" applyAlignment="1">
      <alignment horizontal="center" wrapText="1"/>
    </xf>
    <xf numFmtId="2" fontId="0" fillId="0" borderId="16" xfId="0" applyNumberFormat="1" applyFont="1" applyBorder="1" applyAlignment="1">
      <alignment wrapText="1"/>
    </xf>
    <xf numFmtId="0" fontId="0" fillId="0" borderId="7" xfId="0" applyFont="1" applyBorder="1" applyAlignment="1"/>
    <xf numFmtId="0" fontId="0" fillId="0" borderId="8" xfId="0" applyFont="1" applyBorder="1"/>
    <xf numFmtId="2" fontId="0" fillId="0" borderId="11" xfId="0" applyNumberFormat="1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3" fillId="0" borderId="3" xfId="0" applyNumberFormat="1" applyFont="1" applyFill="1" applyBorder="1" applyAlignment="1">
      <alignment horizontal="center" wrapText="1"/>
    </xf>
    <xf numFmtId="1" fontId="3" fillId="0" borderId="15" xfId="0" applyNumberFormat="1" applyFont="1" applyBorder="1" applyAlignment="1">
      <alignment horizontal="center" wrapText="1"/>
    </xf>
    <xf numFmtId="2" fontId="3" fillId="0" borderId="14" xfId="0" applyNumberFormat="1" applyFont="1" applyFill="1" applyBorder="1" applyAlignment="1">
      <alignment horizontal="center" wrapText="1"/>
    </xf>
    <xf numFmtId="0" fontId="0" fillId="0" borderId="0" xfId="0" applyNumberFormat="1" applyFont="1" applyAlignment="1">
      <alignment horizontal="center" wrapText="1"/>
    </xf>
    <xf numFmtId="1" fontId="0" fillId="0" borderId="0" xfId="0" applyNumberFormat="1" applyFont="1" applyAlignment="1">
      <alignment horizontal="center" wrapText="1"/>
    </xf>
    <xf numFmtId="2" fontId="0" fillId="0" borderId="8" xfId="0" applyNumberFormat="1" applyFont="1" applyFill="1" applyBorder="1" applyAlignment="1">
      <alignment horizontal="center"/>
    </xf>
    <xf numFmtId="2" fontId="0" fillId="0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0" fillId="2" borderId="13" xfId="0" applyNumberFormat="1" applyFont="1" applyFill="1" applyBorder="1" applyAlignment="1">
      <alignment horizontal="right" wrapText="1"/>
    </xf>
    <xf numFmtId="2" fontId="0" fillId="2" borderId="10" xfId="0" applyNumberFormat="1" applyFont="1" applyFill="1" applyBorder="1" applyAlignment="1">
      <alignment horizontal="center" wrapText="1"/>
    </xf>
    <xf numFmtId="2" fontId="0" fillId="2" borderId="13" xfId="0" applyNumberFormat="1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wrapText="1"/>
    </xf>
    <xf numFmtId="0" fontId="3" fillId="0" borderId="0" xfId="0" applyNumberFormat="1" applyFont="1" applyAlignment="1">
      <alignment horizontal="center" wrapText="1"/>
    </xf>
    <xf numFmtId="1" fontId="3" fillId="0" borderId="0" xfId="0" applyNumberFormat="1" applyFont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1" fontId="0" fillId="0" borderId="7" xfId="0" applyNumberFormat="1" applyFont="1" applyBorder="1" applyAlignment="1">
      <alignment horizontal="center" vertical="top" wrapText="1"/>
    </xf>
    <xf numFmtId="0" fontId="0" fillId="0" borderId="17" xfId="0" applyFont="1" applyBorder="1" applyAlignment="1">
      <alignment wrapText="1"/>
    </xf>
    <xf numFmtId="0" fontId="0" fillId="0" borderId="15" xfId="0" applyNumberFormat="1" applyFont="1" applyBorder="1" applyAlignment="1">
      <alignment wrapText="1"/>
    </xf>
    <xf numFmtId="0" fontId="0" fillId="0" borderId="14" xfId="0" applyNumberFormat="1" applyFont="1" applyBorder="1" applyAlignment="1">
      <alignment wrapText="1"/>
    </xf>
    <xf numFmtId="0" fontId="0" fillId="0" borderId="18" xfId="0" applyNumberFormat="1" applyFont="1" applyBorder="1" applyAlignment="1">
      <alignment wrapText="1"/>
    </xf>
    <xf numFmtId="1" fontId="0" fillId="0" borderId="15" xfId="0" applyNumberFormat="1" applyFont="1" applyBorder="1" applyAlignment="1">
      <alignment wrapText="1"/>
    </xf>
    <xf numFmtId="0" fontId="0" fillId="0" borderId="14" xfId="0" applyNumberFormat="1" applyFont="1" applyFill="1" applyBorder="1" applyAlignment="1">
      <alignment wrapText="1"/>
    </xf>
    <xf numFmtId="2" fontId="0" fillId="0" borderId="0" xfId="0" applyNumberFormat="1" applyFont="1" applyFill="1" applyBorder="1" applyAlignment="1">
      <alignment wrapText="1"/>
    </xf>
    <xf numFmtId="2" fontId="4" fillId="0" borderId="0" xfId="0" applyNumberFormat="1" applyFont="1" applyBorder="1" applyAlignment="1">
      <alignment horizontal="center" wrapText="1"/>
    </xf>
    <xf numFmtId="1" fontId="0" fillId="0" borderId="14" xfId="0" applyNumberFormat="1" applyFont="1" applyBorder="1" applyAlignment="1">
      <alignment horizontal="center" wrapText="1"/>
    </xf>
    <xf numFmtId="2" fontId="3" fillId="2" borderId="15" xfId="0" applyNumberFormat="1" applyFont="1" applyFill="1" applyBorder="1" applyAlignment="1">
      <alignment horizontal="center" wrapText="1"/>
    </xf>
    <xf numFmtId="0" fontId="0" fillId="0" borderId="0" xfId="0" applyNumberFormat="1" applyFont="1" applyBorder="1" applyAlignment="1">
      <alignment wrapText="1"/>
    </xf>
    <xf numFmtId="164" fontId="0" fillId="0" borderId="0" xfId="0" applyNumberFormat="1" applyFont="1" applyBorder="1" applyAlignment="1">
      <alignment horizontal="center"/>
    </xf>
    <xf numFmtId="164" fontId="0" fillId="0" borderId="8" xfId="0" applyNumberFormat="1" applyFont="1" applyBorder="1" applyAlignment="1">
      <alignment horizontal="center"/>
    </xf>
    <xf numFmtId="2" fontId="0" fillId="0" borderId="20" xfId="0" applyNumberFormat="1" applyFont="1" applyFill="1" applyBorder="1" applyAlignment="1">
      <alignment horizontal="center" wrapText="1"/>
    </xf>
    <xf numFmtId="0" fontId="5" fillId="0" borderId="8" xfId="0" applyNumberFormat="1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8" xfId="0" applyNumberFormat="1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 wrapText="1"/>
    </xf>
    <xf numFmtId="2" fontId="2" fillId="0" borderId="8" xfId="0" applyNumberFormat="1" applyFont="1" applyBorder="1" applyAlignment="1">
      <alignment horizontal="center" wrapText="1"/>
    </xf>
    <xf numFmtId="2" fontId="0" fillId="0" borderId="16" xfId="0" applyNumberFormat="1" applyFont="1" applyBorder="1" applyAlignment="1">
      <alignment horizontal="center" wrapText="1"/>
    </xf>
    <xf numFmtId="0" fontId="3" fillId="0" borderId="8" xfId="0" applyNumberFormat="1" applyFont="1" applyBorder="1" applyAlignment="1">
      <alignment horizontal="center" wrapText="1"/>
    </xf>
    <xf numFmtId="1" fontId="0" fillId="0" borderId="8" xfId="0" applyNumberFormat="1" applyFont="1" applyBorder="1" applyAlignment="1">
      <alignment horizontal="center" wrapText="1"/>
    </xf>
    <xf numFmtId="0" fontId="0" fillId="2" borderId="18" xfId="0" applyNumberFormat="1" applyFont="1" applyFill="1" applyBorder="1" applyAlignment="1">
      <alignment horizontal="center" wrapText="1"/>
    </xf>
    <xf numFmtId="2" fontId="0" fillId="2" borderId="18" xfId="0" applyNumberFormat="1" applyFont="1" applyFill="1" applyBorder="1" applyAlignment="1">
      <alignment horizontal="center" wrapText="1"/>
    </xf>
    <xf numFmtId="0" fontId="3" fillId="3" borderId="0" xfId="0" applyFont="1" applyFill="1" applyBorder="1" applyAlignment="1">
      <alignment wrapText="1"/>
    </xf>
    <xf numFmtId="0" fontId="3" fillId="4" borderId="0" xfId="0" applyFont="1" applyFill="1" applyBorder="1" applyAlignment="1">
      <alignment wrapText="1"/>
    </xf>
    <xf numFmtId="2" fontId="0" fillId="4" borderId="0" xfId="0" applyNumberFormat="1" applyFont="1" applyFill="1" applyBorder="1" applyAlignment="1">
      <alignment horizontal="right" wrapText="1"/>
    </xf>
    <xf numFmtId="2" fontId="0" fillId="4" borderId="0" xfId="0" applyNumberFormat="1" applyFont="1" applyFill="1" applyBorder="1" applyAlignment="1">
      <alignment horizontal="center" wrapText="1"/>
    </xf>
    <xf numFmtId="2" fontId="3" fillId="4" borderId="0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 applyAlignment="1">
      <alignment horizontal="center" wrapText="1"/>
    </xf>
    <xf numFmtId="0" fontId="0" fillId="0" borderId="0" xfId="0" applyFont="1" applyFill="1" applyAlignment="1">
      <alignment wrapText="1"/>
    </xf>
    <xf numFmtId="0" fontId="0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Alignment="1">
      <alignment horizontal="right" wrapText="1"/>
    </xf>
    <xf numFmtId="0" fontId="3" fillId="0" borderId="0" xfId="0" applyNumberFormat="1" applyFont="1" applyAlignment="1">
      <alignment horizontal="right" wrapText="1"/>
    </xf>
    <xf numFmtId="1" fontId="3" fillId="0" borderId="0" xfId="0" applyNumberFormat="1" applyFont="1" applyAlignment="1">
      <alignment wrapText="1"/>
    </xf>
    <xf numFmtId="164" fontId="0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164" fontId="0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2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left" wrapText="1"/>
    </xf>
    <xf numFmtId="2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left" wrapText="1"/>
    </xf>
    <xf numFmtId="164" fontId="0" fillId="0" borderId="0" xfId="0" applyNumberFormat="1" applyFont="1" applyAlignment="1">
      <alignment horizontal="left" wrapText="1"/>
    </xf>
    <xf numFmtId="0" fontId="3" fillId="0" borderId="0" xfId="0" applyNumberFormat="1" applyFont="1" applyBorder="1" applyAlignment="1">
      <alignment wrapText="1"/>
    </xf>
    <xf numFmtId="2" fontId="3" fillId="0" borderId="0" xfId="0" applyNumberFormat="1" applyFont="1" applyBorder="1" applyAlignment="1">
      <alignment wrapText="1"/>
    </xf>
    <xf numFmtId="164" fontId="3" fillId="0" borderId="0" xfId="0" applyNumberFormat="1" applyFont="1" applyBorder="1" applyAlignment="1">
      <alignment wrapText="1"/>
    </xf>
    <xf numFmtId="1" fontId="3" fillId="0" borderId="0" xfId="0" applyNumberFormat="1" applyFont="1" applyBorder="1" applyAlignment="1">
      <alignment wrapText="1"/>
    </xf>
    <xf numFmtId="164" fontId="3" fillId="0" borderId="0" xfId="0" applyNumberFormat="1" applyFont="1" applyAlignment="1">
      <alignment horizontal="right" wrapText="1"/>
    </xf>
    <xf numFmtId="164" fontId="0" fillId="0" borderId="0" xfId="0" applyNumberFormat="1" applyFont="1" applyFill="1" applyAlignment="1">
      <alignment wrapText="1"/>
    </xf>
    <xf numFmtId="0" fontId="0" fillId="0" borderId="0" xfId="0" applyFont="1" applyAlignment="1">
      <alignment horizontal="center" wrapText="1"/>
    </xf>
    <xf numFmtId="164" fontId="3" fillId="0" borderId="0" xfId="0" applyNumberFormat="1" applyFont="1" applyFill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3" xfId="0" applyFont="1" applyBorder="1"/>
    <xf numFmtId="0" fontId="6" fillId="0" borderId="13" xfId="0" applyFont="1" applyBorder="1" applyAlignment="1">
      <alignment wrapText="1"/>
    </xf>
    <xf numFmtId="0" fontId="6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1" xfId="0" applyNumberFormat="1" applyFont="1" applyBorder="1" applyAlignment="1">
      <alignment horizontal="center"/>
    </xf>
    <xf numFmtId="2" fontId="6" fillId="0" borderId="21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2" fontId="6" fillId="0" borderId="23" xfId="0" applyNumberFormat="1" applyFont="1" applyBorder="1" applyAlignment="1">
      <alignment horizontal="center"/>
    </xf>
    <xf numFmtId="1" fontId="6" fillId="0" borderId="24" xfId="0" applyNumberFormat="1" applyFont="1" applyBorder="1" applyAlignment="1">
      <alignment horizontal="center"/>
    </xf>
    <xf numFmtId="1" fontId="6" fillId="0" borderId="22" xfId="0" applyNumberFormat="1" applyFont="1" applyBorder="1" applyAlignment="1">
      <alignment horizontal="center"/>
    </xf>
    <xf numFmtId="165" fontId="6" fillId="0" borderId="22" xfId="0" applyNumberFormat="1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1" fontId="6" fillId="0" borderId="23" xfId="0" applyNumberFormat="1" applyFont="1" applyBorder="1" applyAlignment="1">
      <alignment horizontal="center"/>
    </xf>
    <xf numFmtId="164" fontId="6" fillId="0" borderId="21" xfId="0" applyNumberFormat="1" applyFont="1" applyBorder="1" applyAlignment="1">
      <alignment horizontal="center"/>
    </xf>
    <xf numFmtId="165" fontId="6" fillId="0" borderId="21" xfId="0" applyNumberFormat="1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" fontId="7" fillId="0" borderId="0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center"/>
    </xf>
    <xf numFmtId="165" fontId="7" fillId="0" borderId="8" xfId="0" applyNumberFormat="1" applyFont="1" applyBorder="1" applyAlignment="1">
      <alignment horizontal="center"/>
    </xf>
    <xf numFmtId="0" fontId="7" fillId="0" borderId="26" xfId="0" applyFont="1" applyBorder="1"/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9" fontId="7" fillId="0" borderId="26" xfId="0" applyNumberFormat="1" applyFont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8" fillId="0" borderId="0" xfId="0" applyFont="1" applyBorder="1"/>
    <xf numFmtId="0" fontId="6" fillId="0" borderId="0" xfId="0" applyFont="1" applyBorder="1"/>
    <xf numFmtId="0" fontId="7" fillId="0" borderId="0" xfId="0" applyFont="1" applyBorder="1"/>
    <xf numFmtId="0" fontId="7" fillId="2" borderId="0" xfId="0" applyFont="1" applyFill="1" applyBorder="1"/>
    <xf numFmtId="0" fontId="9" fillId="5" borderId="0" xfId="0" applyFont="1" applyFill="1" applyBorder="1"/>
    <xf numFmtId="2" fontId="7" fillId="0" borderId="0" xfId="0" applyNumberFormat="1" applyFont="1" applyBorder="1"/>
    <xf numFmtId="0" fontId="10" fillId="0" borderId="0" xfId="0" applyFont="1"/>
    <xf numFmtId="0" fontId="10" fillId="0" borderId="10" xfId="0" applyFont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9" fontId="5" fillId="5" borderId="0" xfId="0" applyNumberFormat="1" applyFont="1" applyFill="1"/>
    <xf numFmtId="9" fontId="0" fillId="0" borderId="0" xfId="0" applyNumberFormat="1"/>
    <xf numFmtId="2" fontId="0" fillId="0" borderId="0" xfId="0" applyNumberFormat="1"/>
    <xf numFmtId="0" fontId="3" fillId="6" borderId="14" xfId="0" applyFont="1" applyFill="1" applyBorder="1"/>
    <xf numFmtId="0" fontId="3" fillId="6" borderId="14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11" fillId="5" borderId="18" xfId="0" applyFont="1" applyFill="1" applyBorder="1" applyAlignment="1">
      <alignment horizontal="center" wrapText="1"/>
    </xf>
    <xf numFmtId="2" fontId="3" fillId="6" borderId="14" xfId="0" applyNumberFormat="1" applyFont="1" applyFill="1" applyBorder="1" applyAlignment="1">
      <alignment horizontal="center"/>
    </xf>
    <xf numFmtId="0" fontId="3" fillId="7" borderId="5" xfId="0" applyFont="1" applyFill="1" applyBorder="1"/>
    <xf numFmtId="0" fontId="3" fillId="7" borderId="5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0" fontId="3" fillId="8" borderId="28" xfId="0" applyFont="1" applyFill="1" applyBorder="1"/>
    <xf numFmtId="2" fontId="4" fillId="8" borderId="28" xfId="0" applyNumberFormat="1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2" fontId="3" fillId="6" borderId="3" xfId="0" applyNumberFormat="1" applyFont="1" applyFill="1" applyBorder="1" applyAlignment="1">
      <alignment horizontal="center"/>
    </xf>
    <xf numFmtId="1" fontId="11" fillId="5" borderId="3" xfId="0" applyNumberFormat="1" applyFont="1" applyFill="1" applyBorder="1" applyAlignment="1">
      <alignment horizontal="center"/>
    </xf>
    <xf numFmtId="164" fontId="3" fillId="6" borderId="5" xfId="0" applyNumberFormat="1" applyFont="1" applyFill="1" applyBorder="1" applyAlignment="1">
      <alignment horizontal="center"/>
    </xf>
    <xf numFmtId="2" fontId="3" fillId="6" borderId="5" xfId="0" applyNumberFormat="1" applyFont="1" applyFill="1" applyBorder="1" applyAlignment="1">
      <alignment horizontal="center"/>
    </xf>
    <xf numFmtId="164" fontId="11" fillId="5" borderId="23" xfId="0" applyNumberFormat="1" applyFont="1" applyFill="1" applyBorder="1" applyAlignment="1">
      <alignment horizontal="center"/>
    </xf>
    <xf numFmtId="1" fontId="11" fillId="5" borderId="24" xfId="0" applyNumberFormat="1" applyFont="1" applyFill="1" applyBorder="1" applyAlignment="1">
      <alignment horizontal="center"/>
    </xf>
    <xf numFmtId="0" fontId="11" fillId="5" borderId="18" xfId="0" applyFont="1" applyFill="1" applyBorder="1" applyAlignment="1">
      <alignment horizontal="center"/>
    </xf>
    <xf numFmtId="0" fontId="3" fillId="0" borderId="28" xfId="0" applyFont="1" applyFill="1" applyBorder="1"/>
    <xf numFmtId="1" fontId="11" fillId="5" borderId="29" xfId="0" applyNumberFormat="1" applyFont="1" applyFill="1" applyBorder="1" applyAlignment="1">
      <alignment horizontal="center"/>
    </xf>
    <xf numFmtId="1" fontId="11" fillId="5" borderId="0" xfId="0" applyNumberFormat="1" applyFont="1" applyFill="1" applyBorder="1" applyAlignment="1">
      <alignment horizontal="center"/>
    </xf>
    <xf numFmtId="1" fontId="11" fillId="5" borderId="27" xfId="0" applyNumberFormat="1" applyFont="1" applyFill="1" applyBorder="1" applyAlignment="1">
      <alignment horizontal="center"/>
    </xf>
    <xf numFmtId="164" fontId="11" fillId="5" borderId="11" xfId="0" applyNumberFormat="1" applyFont="1" applyFill="1" applyBorder="1" applyAlignment="1">
      <alignment horizontal="center"/>
    </xf>
    <xf numFmtId="1" fontId="11" fillId="5" borderId="16" xfId="0" applyNumberFormat="1" applyFont="1" applyFill="1" applyBorder="1" applyAlignment="1">
      <alignment horizontal="center"/>
    </xf>
    <xf numFmtId="0" fontId="3" fillId="0" borderId="28" xfId="0" applyFont="1" applyBorder="1"/>
    <xf numFmtId="1" fontId="11" fillId="5" borderId="11" xfId="0" applyNumberFormat="1" applyFont="1" applyFill="1" applyBorder="1" applyAlignment="1">
      <alignment horizontal="center"/>
    </xf>
    <xf numFmtId="0" fontId="3" fillId="6" borderId="28" xfId="0" applyFont="1" applyFill="1" applyBorder="1"/>
    <xf numFmtId="1" fontId="11" fillId="5" borderId="30" xfId="0" applyNumberFormat="1" applyFont="1" applyFill="1" applyBorder="1" applyAlignment="1">
      <alignment horizontal="center"/>
    </xf>
    <xf numFmtId="1" fontId="11" fillId="5" borderId="31" xfId="0" applyNumberFormat="1" applyFont="1" applyFill="1" applyBorder="1" applyAlignment="1">
      <alignment horizontal="center"/>
    </xf>
    <xf numFmtId="0" fontId="3" fillId="7" borderId="28" xfId="0" applyFont="1" applyFill="1" applyBorder="1"/>
    <xf numFmtId="0" fontId="3" fillId="4" borderId="28" xfId="0" applyFont="1" applyFill="1" applyBorder="1"/>
    <xf numFmtId="1" fontId="11" fillId="5" borderId="32" xfId="0" applyNumberFormat="1" applyFont="1" applyFill="1" applyBorder="1" applyAlignment="1">
      <alignment horizontal="center"/>
    </xf>
    <xf numFmtId="1" fontId="11" fillId="5" borderId="23" xfId="0" applyNumberFormat="1" applyFont="1" applyFill="1" applyBorder="1" applyAlignment="1">
      <alignment horizontal="center"/>
    </xf>
    <xf numFmtId="1" fontId="11" fillId="5" borderId="33" xfId="0" applyNumberFormat="1" applyFont="1" applyFill="1" applyBorder="1" applyAlignment="1">
      <alignment horizontal="center"/>
    </xf>
    <xf numFmtId="164" fontId="11" fillId="5" borderId="18" xfId="0" applyNumberFormat="1" applyFont="1" applyFill="1" applyBorder="1" applyAlignment="1">
      <alignment horizontal="center"/>
    </xf>
    <xf numFmtId="1" fontId="11" fillId="5" borderId="18" xfId="0" applyNumberFormat="1" applyFont="1" applyFill="1" applyBorder="1" applyAlignment="1">
      <alignment horizontal="center"/>
    </xf>
    <xf numFmtId="164" fontId="11" fillId="5" borderId="30" xfId="0" applyNumberFormat="1" applyFont="1" applyFill="1" applyBorder="1" applyAlignment="1">
      <alignment horizontal="center"/>
    </xf>
    <xf numFmtId="164" fontId="11" fillId="5" borderId="34" xfId="0" applyNumberFormat="1" applyFont="1" applyFill="1" applyBorder="1" applyAlignment="1">
      <alignment horizontal="center"/>
    </xf>
    <xf numFmtId="0" fontId="3" fillId="9" borderId="28" xfId="0" applyFont="1" applyFill="1" applyBorder="1"/>
    <xf numFmtId="1" fontId="11" fillId="5" borderId="19" xfId="0" applyNumberFormat="1" applyFont="1" applyFill="1" applyBorder="1" applyAlignment="1">
      <alignment horizontal="center"/>
    </xf>
    <xf numFmtId="164" fontId="11" fillId="5" borderId="16" xfId="0" applyNumberFormat="1" applyFont="1" applyFill="1" applyBorder="1" applyAlignment="1">
      <alignment horizontal="center"/>
    </xf>
    <xf numFmtId="0" fontId="3" fillId="9" borderId="35" xfId="0" applyFont="1" applyFill="1" applyBorder="1"/>
    <xf numFmtId="0" fontId="3" fillId="9" borderId="36" xfId="0" applyFont="1" applyFill="1" applyBorder="1"/>
    <xf numFmtId="2" fontId="4" fillId="8" borderId="0" xfId="0" applyNumberFormat="1" applyFont="1" applyFill="1" applyBorder="1" applyAlignment="1">
      <alignment horizontal="center"/>
    </xf>
    <xf numFmtId="164" fontId="11" fillId="5" borderId="0" xfId="0" applyNumberFormat="1" applyFont="1" applyFill="1" applyBorder="1" applyAlignment="1">
      <alignment horizontal="center"/>
    </xf>
    <xf numFmtId="0" fontId="5" fillId="5" borderId="0" xfId="0" applyFont="1" applyFill="1"/>
    <xf numFmtId="0" fontId="0" fillId="2" borderId="0" xfId="0" applyFill="1"/>
    <xf numFmtId="0" fontId="11" fillId="5" borderId="14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2" fontId="4" fillId="9" borderId="28" xfId="0" applyNumberFormat="1" applyFont="1" applyFill="1" applyBorder="1" applyAlignment="1">
      <alignment horizontal="center"/>
    </xf>
    <xf numFmtId="2" fontId="3" fillId="2" borderId="16" xfId="0" applyNumberFormat="1" applyFont="1" applyFill="1" applyBorder="1" applyAlignment="1">
      <alignment horizontal="center"/>
    </xf>
    <xf numFmtId="164" fontId="11" fillId="5" borderId="14" xfId="0" applyNumberFormat="1" applyFont="1" applyFill="1" applyBorder="1" applyAlignment="1">
      <alignment horizontal="center"/>
    </xf>
    <xf numFmtId="164" fontId="3" fillId="6" borderId="14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0" fillId="0" borderId="3" xfId="0" applyBorder="1"/>
    <xf numFmtId="0" fontId="6" fillId="0" borderId="10" xfId="0" applyFont="1" applyBorder="1" applyAlignment="1">
      <alignment horizontal="center"/>
    </xf>
    <xf numFmtId="0" fontId="3" fillId="0" borderId="0" xfId="0" applyFont="1" applyBorder="1" applyAlignment="1"/>
    <xf numFmtId="1" fontId="0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164" fontId="0" fillId="0" borderId="0" xfId="0" applyNumberFormat="1" applyFont="1" applyFill="1" applyBorder="1" applyAlignment="1"/>
    <xf numFmtId="0" fontId="0" fillId="0" borderId="0" xfId="0" applyFont="1" applyBorder="1" applyAlignment="1"/>
    <xf numFmtId="0" fontId="0" fillId="0" borderId="0" xfId="0" applyFont="1" applyFill="1" applyBorder="1" applyAlignment="1"/>
    <xf numFmtId="0" fontId="3" fillId="0" borderId="0" xfId="0" applyFont="1" applyBorder="1" applyAlignment="1">
      <alignment horizontal="left"/>
    </xf>
    <xf numFmtId="0" fontId="3" fillId="0" borderId="10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8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1" fontId="0" fillId="0" borderId="5" xfId="0" applyNumberFormat="1" applyFont="1" applyBorder="1" applyAlignment="1">
      <alignment wrapText="1"/>
    </xf>
    <xf numFmtId="0" fontId="0" fillId="0" borderId="6" xfId="0" applyNumberFormat="1" applyFont="1" applyFill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1" fontId="0" fillId="0" borderId="8" xfId="0" applyNumberFormat="1" applyFont="1" applyBorder="1" applyAlignment="1">
      <alignment wrapText="1"/>
    </xf>
    <xf numFmtId="0" fontId="0" fillId="0" borderId="11" xfId="0" applyNumberFormat="1" applyFont="1" applyFill="1" applyBorder="1" applyAlignment="1">
      <alignment wrapText="1"/>
    </xf>
    <xf numFmtId="0" fontId="0" fillId="0" borderId="9" xfId="0" applyFont="1" applyBorder="1" applyAlignment="1">
      <alignment wrapText="1"/>
    </xf>
    <xf numFmtId="0" fontId="0" fillId="0" borderId="13" xfId="0" applyFont="1" applyBorder="1" applyAlignment="1">
      <alignment horizontal="center" wrapText="1"/>
    </xf>
    <xf numFmtId="0" fontId="0" fillId="0" borderId="10" xfId="0" applyFont="1" applyBorder="1" applyAlignment="1">
      <alignment horizontal="center" wrapText="1"/>
    </xf>
    <xf numFmtId="0" fontId="12" fillId="0" borderId="7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2" fillId="0" borderId="8" xfId="0" applyNumberFormat="1" applyFont="1" applyBorder="1" applyAlignment="1">
      <alignment horizontal="center" wrapText="1"/>
    </xf>
    <xf numFmtId="2" fontId="12" fillId="0" borderId="0" xfId="0" applyNumberFormat="1" applyFont="1" applyBorder="1" applyAlignment="1">
      <alignment horizontal="center" wrapText="1"/>
    </xf>
    <xf numFmtId="2" fontId="12" fillId="0" borderId="8" xfId="0" applyNumberFormat="1" applyFont="1" applyBorder="1" applyAlignment="1">
      <alignment horizontal="center" wrapText="1"/>
    </xf>
    <xf numFmtId="2" fontId="12" fillId="0" borderId="7" xfId="0" applyNumberFormat="1" applyFont="1" applyBorder="1" applyAlignment="1">
      <alignment horizontal="center" wrapText="1"/>
    </xf>
    <xf numFmtId="2" fontId="12" fillId="0" borderId="8" xfId="0" applyNumberFormat="1" applyFont="1" applyFill="1" applyBorder="1" applyAlignment="1">
      <alignment horizontal="center" wrapText="1"/>
    </xf>
    <xf numFmtId="0" fontId="12" fillId="0" borderId="8" xfId="0" applyFont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0" fillId="0" borderId="7" xfId="0" applyNumberFormat="1" applyFont="1" applyFill="1" applyBorder="1" applyAlignment="1">
      <alignment horizontal="center" wrapText="1"/>
    </xf>
    <xf numFmtId="0" fontId="3" fillId="0" borderId="15" xfId="0" applyFont="1" applyBorder="1" applyAlignment="1">
      <alignment wrapText="1"/>
    </xf>
    <xf numFmtId="0" fontId="3" fillId="0" borderId="14" xfId="0" applyFont="1" applyBorder="1" applyAlignment="1">
      <alignment horizontal="center" wrapText="1"/>
    </xf>
    <xf numFmtId="0" fontId="0" fillId="0" borderId="18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164" fontId="3" fillId="0" borderId="14" xfId="0" applyNumberFormat="1" applyFont="1" applyBorder="1" applyAlignment="1">
      <alignment horizontal="center" wrapText="1"/>
    </xf>
    <xf numFmtId="0" fontId="0" fillId="0" borderId="4" xfId="0" applyFont="1" applyFill="1" applyBorder="1" applyAlignment="1">
      <alignment wrapText="1"/>
    </xf>
    <xf numFmtId="0" fontId="0" fillId="0" borderId="3" xfId="0" applyNumberFormat="1" applyFont="1" applyBorder="1" applyAlignment="1">
      <alignment horizontal="right" wrapText="1"/>
    </xf>
    <xf numFmtId="0" fontId="3" fillId="0" borderId="5" xfId="0" applyFont="1" applyBorder="1" applyAlignment="1">
      <alignment wrapText="1"/>
    </xf>
    <xf numFmtId="49" fontId="0" fillId="0" borderId="11" xfId="0" applyNumberFormat="1" applyFont="1" applyBorder="1" applyAlignment="1">
      <alignment horizontal="center" wrapText="1"/>
    </xf>
    <xf numFmtId="0" fontId="0" fillId="0" borderId="7" xfId="0" applyNumberFormat="1" applyFont="1" applyFill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0" fillId="3" borderId="13" xfId="0" applyNumberFormat="1" applyFont="1" applyFill="1" applyBorder="1" applyAlignment="1">
      <alignment horizontal="right" wrapText="1"/>
    </xf>
    <xf numFmtId="49" fontId="0" fillId="3" borderId="10" xfId="0" applyNumberFormat="1" applyFont="1" applyFill="1" applyBorder="1" applyAlignment="1">
      <alignment horizontal="right" wrapText="1"/>
    </xf>
    <xf numFmtId="49" fontId="0" fillId="3" borderId="13" xfId="0" applyNumberFormat="1" applyFont="1" applyFill="1" applyBorder="1" applyAlignment="1">
      <alignment horizontal="center" wrapText="1"/>
    </xf>
    <xf numFmtId="164" fontId="3" fillId="3" borderId="13" xfId="0" applyNumberFormat="1" applyFont="1" applyFill="1" applyBorder="1" applyAlignment="1">
      <alignment horizontal="center" wrapText="1"/>
    </xf>
    <xf numFmtId="0" fontId="0" fillId="3" borderId="13" xfId="0" applyFont="1" applyFill="1" applyBorder="1" applyAlignment="1">
      <alignment wrapText="1"/>
    </xf>
    <xf numFmtId="49" fontId="0" fillId="0" borderId="0" xfId="0" applyNumberFormat="1" applyFont="1" applyBorder="1" applyAlignment="1">
      <alignment horizontal="right" wrapText="1"/>
    </xf>
    <xf numFmtId="49" fontId="0" fillId="0" borderId="0" xfId="0" applyNumberFormat="1" applyFont="1" applyBorder="1" applyAlignment="1">
      <alignment horizontal="center" wrapText="1"/>
    </xf>
    <xf numFmtId="0" fontId="0" fillId="0" borderId="6" xfId="0" applyNumberFormat="1" applyFont="1" applyFill="1" applyBorder="1" applyAlignment="1">
      <alignment horizontal="left" wrapText="1"/>
    </xf>
    <xf numFmtId="0" fontId="0" fillId="0" borderId="11" xfId="0" applyFont="1" applyBorder="1" applyAlignment="1">
      <alignment horizontal="center" wrapText="1"/>
    </xf>
    <xf numFmtId="0" fontId="0" fillId="0" borderId="19" xfId="0" applyFont="1" applyBorder="1" applyAlignment="1">
      <alignment horizontal="center" wrapText="1"/>
    </xf>
    <xf numFmtId="2" fontId="0" fillId="0" borderId="7" xfId="0" applyNumberFormat="1" applyFont="1" applyFill="1" applyBorder="1" applyAlignment="1">
      <alignment horizontal="center" wrapText="1"/>
    </xf>
    <xf numFmtId="0" fontId="0" fillId="0" borderId="7" xfId="0" applyFont="1" applyBorder="1" applyAlignment="1">
      <alignment horizontal="center" wrapText="1"/>
    </xf>
    <xf numFmtId="0" fontId="3" fillId="0" borderId="15" xfId="0" applyFont="1" applyFill="1" applyBorder="1" applyAlignment="1">
      <alignment wrapText="1"/>
    </xf>
    <xf numFmtId="0" fontId="3" fillId="0" borderId="18" xfId="0" applyFont="1" applyBorder="1" applyAlignment="1">
      <alignment horizontal="center" wrapText="1"/>
    </xf>
    <xf numFmtId="0" fontId="3" fillId="0" borderId="14" xfId="0" applyFont="1" applyBorder="1" applyAlignment="1">
      <alignment wrapText="1"/>
    </xf>
    <xf numFmtId="49" fontId="0" fillId="0" borderId="5" xfId="0" applyNumberFormat="1" applyFont="1" applyBorder="1" applyAlignment="1">
      <alignment horizontal="center" wrapText="1"/>
    </xf>
    <xf numFmtId="0" fontId="0" fillId="0" borderId="11" xfId="0" applyNumberFormat="1" applyBorder="1" applyAlignment="1">
      <alignment horizontal="center" wrapText="1"/>
    </xf>
    <xf numFmtId="164" fontId="3" fillId="0" borderId="15" xfId="0" applyNumberFormat="1" applyFont="1" applyBorder="1" applyAlignment="1">
      <alignment horizontal="center" wrapText="1"/>
    </xf>
    <xf numFmtId="0" fontId="0" fillId="0" borderId="8" xfId="0" applyNumberFormat="1" applyBorder="1" applyAlignment="1">
      <alignment horizontal="center" wrapText="1"/>
    </xf>
    <xf numFmtId="164" fontId="0" fillId="0" borderId="7" xfId="0" applyNumberFormat="1" applyFont="1" applyBorder="1" applyAlignment="1">
      <alignment horizontal="center" wrapText="1"/>
    </xf>
    <xf numFmtId="164" fontId="0" fillId="0" borderId="8" xfId="0" applyNumberFormat="1" applyFont="1" applyFill="1" applyBorder="1" applyAlignment="1">
      <alignment horizontal="center" wrapText="1"/>
    </xf>
    <xf numFmtId="164" fontId="0" fillId="0" borderId="8" xfId="0" applyNumberFormat="1" applyFont="1" applyBorder="1" applyAlignment="1">
      <alignment wrapText="1"/>
    </xf>
    <xf numFmtId="164" fontId="0" fillId="0" borderId="0" xfId="0" applyNumberFormat="1" applyFont="1" applyBorder="1" applyAlignment="1">
      <alignment wrapText="1"/>
    </xf>
    <xf numFmtId="0" fontId="3" fillId="3" borderId="15" xfId="0" applyFont="1" applyFill="1" applyBorder="1" applyAlignment="1">
      <alignment wrapText="1"/>
    </xf>
    <xf numFmtId="0" fontId="3" fillId="3" borderId="18" xfId="0" applyFont="1" applyFill="1" applyBorder="1" applyAlignment="1">
      <alignment wrapText="1"/>
    </xf>
    <xf numFmtId="0" fontId="0" fillId="3" borderId="14" xfId="0" applyNumberFormat="1" applyFont="1" applyFill="1" applyBorder="1" applyAlignment="1">
      <alignment horizontal="right" wrapText="1"/>
    </xf>
    <xf numFmtId="49" fontId="0" fillId="3" borderId="18" xfId="0" applyNumberFormat="1" applyFont="1" applyFill="1" applyBorder="1" applyAlignment="1">
      <alignment horizontal="right" wrapText="1"/>
    </xf>
    <xf numFmtId="49" fontId="0" fillId="3" borderId="14" xfId="0" applyNumberFormat="1" applyFont="1" applyFill="1" applyBorder="1" applyAlignment="1">
      <alignment horizontal="center" wrapText="1"/>
    </xf>
    <xf numFmtId="164" fontId="3" fillId="3" borderId="14" xfId="0" applyNumberFormat="1" applyFont="1" applyFill="1" applyBorder="1" applyAlignment="1">
      <alignment horizontal="center" wrapText="1"/>
    </xf>
    <xf numFmtId="0" fontId="0" fillId="3" borderId="14" xfId="0" applyFont="1" applyFill="1" applyBorder="1" applyAlignment="1">
      <alignment wrapText="1"/>
    </xf>
    <xf numFmtId="1" fontId="0" fillId="0" borderId="5" xfId="0" applyNumberFormat="1" applyFont="1" applyBorder="1" applyAlignment="1">
      <alignment horizontal="center" wrapText="1"/>
    </xf>
    <xf numFmtId="1" fontId="0" fillId="0" borderId="11" xfId="0" applyNumberFormat="1" applyFont="1" applyBorder="1" applyAlignment="1">
      <alignment horizontal="center" wrapText="1"/>
    </xf>
    <xf numFmtId="0" fontId="0" fillId="0" borderId="6" xfId="0" applyNumberFormat="1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0" fillId="0" borderId="8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wrapText="1"/>
    </xf>
    <xf numFmtId="49" fontId="0" fillId="3" borderId="19" xfId="0" applyNumberFormat="1" applyFont="1" applyFill="1" applyBorder="1" applyAlignment="1">
      <alignment horizontal="center" wrapText="1"/>
    </xf>
    <xf numFmtId="1" fontId="0" fillId="0" borderId="6" xfId="0" applyNumberFormat="1" applyFont="1" applyBorder="1" applyAlignment="1">
      <alignment wrapText="1"/>
    </xf>
    <xf numFmtId="49" fontId="3" fillId="0" borderId="14" xfId="0" applyNumberFormat="1" applyFont="1" applyBorder="1" applyAlignment="1">
      <alignment horizontal="center" wrapText="1"/>
    </xf>
    <xf numFmtId="1" fontId="3" fillId="0" borderId="5" xfId="0" applyNumberFormat="1" applyFont="1" applyBorder="1" applyAlignment="1">
      <alignment horizontal="center" wrapText="1"/>
    </xf>
    <xf numFmtId="2" fontId="3" fillId="0" borderId="6" xfId="0" applyNumberFormat="1" applyFont="1" applyFill="1" applyBorder="1" applyAlignment="1">
      <alignment horizontal="center" wrapText="1"/>
    </xf>
    <xf numFmtId="2" fontId="0" fillId="0" borderId="7" xfId="0" applyNumberFormat="1" applyFont="1" applyFill="1" applyBorder="1" applyAlignment="1">
      <alignment wrapText="1"/>
    </xf>
    <xf numFmtId="1" fontId="0" fillId="0" borderId="6" xfId="0" applyNumberFormat="1" applyFont="1" applyBorder="1" applyAlignment="1">
      <alignment horizontal="center" wrapText="1"/>
    </xf>
    <xf numFmtId="0" fontId="0" fillId="3" borderId="18" xfId="0" applyNumberFormat="1" applyFont="1" applyFill="1" applyBorder="1" applyAlignment="1">
      <alignment horizontal="right" wrapText="1"/>
    </xf>
    <xf numFmtId="0" fontId="0" fillId="3" borderId="14" xfId="0" applyNumberFormat="1" applyFont="1" applyFill="1" applyBorder="1" applyAlignment="1">
      <alignment horizontal="center" wrapText="1"/>
    </xf>
    <xf numFmtId="2" fontId="3" fillId="3" borderId="14" xfId="0" applyNumberFormat="1" applyFont="1" applyFill="1" applyBorder="1" applyAlignment="1">
      <alignment horizontal="center" wrapText="1"/>
    </xf>
    <xf numFmtId="0" fontId="0" fillId="0" borderId="6" xfId="0" applyNumberFormat="1" applyFont="1" applyFill="1" applyBorder="1" applyAlignment="1">
      <alignment wrapText="1"/>
    </xf>
    <xf numFmtId="2" fontId="0" fillId="0" borderId="6" xfId="0" applyNumberFormat="1" applyFont="1" applyFill="1" applyBorder="1" applyAlignment="1">
      <alignment wrapText="1"/>
    </xf>
    <xf numFmtId="49" fontId="0" fillId="3" borderId="14" xfId="0" applyNumberFormat="1" applyFont="1" applyFill="1" applyBorder="1" applyAlignment="1">
      <alignment horizontal="right" wrapText="1"/>
    </xf>
    <xf numFmtId="0" fontId="0" fillId="0" borderId="0" xfId="0" applyNumberFormat="1" applyFont="1" applyFill="1" applyBorder="1" applyAlignment="1">
      <alignment horizontal="right" wrapText="1"/>
    </xf>
    <xf numFmtId="2" fontId="0" fillId="3" borderId="14" xfId="0" applyNumberFormat="1" applyFont="1" applyFill="1" applyBorder="1" applyAlignment="1">
      <alignment horizontal="right" wrapText="1"/>
    </xf>
    <xf numFmtId="49" fontId="0" fillId="0" borderId="18" xfId="0" applyNumberFormat="1" applyFont="1" applyBorder="1" applyAlignment="1">
      <alignment horizontal="center" wrapText="1"/>
    </xf>
    <xf numFmtId="49" fontId="0" fillId="0" borderId="14" xfId="0" applyNumberFormat="1" applyFont="1" applyBorder="1" applyAlignment="1">
      <alignment horizontal="center" wrapText="1"/>
    </xf>
    <xf numFmtId="2" fontId="0" fillId="0" borderId="4" xfId="0" applyNumberFormat="1" applyFont="1" applyBorder="1" applyAlignment="1">
      <alignment wrapText="1"/>
    </xf>
    <xf numFmtId="49" fontId="0" fillId="0" borderId="6" xfId="0" applyNumberFormat="1" applyFont="1" applyBorder="1" applyAlignment="1">
      <alignment horizontal="center" wrapText="1"/>
    </xf>
    <xf numFmtId="49" fontId="0" fillId="0" borderId="5" xfId="0" applyNumberFormat="1" applyFont="1" applyBorder="1" applyAlignment="1">
      <alignment horizontal="right" wrapText="1"/>
    </xf>
    <xf numFmtId="2" fontId="12" fillId="0" borderId="8" xfId="0" applyNumberFormat="1" applyFont="1" applyBorder="1" applyAlignment="1">
      <alignment horizontal="left" wrapText="1"/>
    </xf>
    <xf numFmtId="0" fontId="0" fillId="3" borderId="18" xfId="0" applyNumberFormat="1" applyFont="1" applyFill="1" applyBorder="1" applyAlignment="1">
      <alignment horizontal="center" wrapText="1"/>
    </xf>
    <xf numFmtId="164" fontId="3" fillId="3" borderId="15" xfId="0" applyNumberFormat="1" applyFont="1" applyFill="1" applyBorder="1" applyAlignment="1">
      <alignment horizontal="center" wrapText="1"/>
    </xf>
    <xf numFmtId="0" fontId="0" fillId="0" borderId="15" xfId="0" applyFont="1" applyBorder="1" applyAlignment="1">
      <alignment wrapText="1"/>
    </xf>
    <xf numFmtId="0" fontId="0" fillId="3" borderId="10" xfId="0" applyNumberFormat="1" applyFont="1" applyFill="1" applyBorder="1" applyAlignment="1">
      <alignment horizontal="right" wrapText="1"/>
    </xf>
    <xf numFmtId="0" fontId="0" fillId="3" borderId="13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0" fillId="0" borderId="16" xfId="0" applyNumberFormat="1" applyFont="1" applyBorder="1" applyAlignment="1">
      <alignment wrapText="1"/>
    </xf>
    <xf numFmtId="2" fontId="0" fillId="3" borderId="13" xfId="0" applyNumberFormat="1" applyFont="1" applyFill="1" applyBorder="1" applyAlignment="1">
      <alignment horizontal="right" wrapText="1"/>
    </xf>
    <xf numFmtId="0" fontId="0" fillId="3" borderId="19" xfId="0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wrapText="1"/>
    </xf>
    <xf numFmtId="49" fontId="3" fillId="0" borderId="5" xfId="0" applyNumberFormat="1" applyFont="1" applyBorder="1" applyAlignment="1">
      <alignment horizontal="center" wrapText="1"/>
    </xf>
    <xf numFmtId="2" fontId="3" fillId="3" borderId="8" xfId="0" applyNumberFormat="1" applyFont="1" applyFill="1" applyBorder="1" applyAlignment="1">
      <alignment horizontal="center" wrapText="1"/>
    </xf>
    <xf numFmtId="0" fontId="0" fillId="3" borderId="0" xfId="0" applyNumberFormat="1" applyFont="1" applyFill="1" applyBorder="1" applyAlignment="1">
      <alignment horizontal="right" wrapText="1"/>
    </xf>
    <xf numFmtId="0" fontId="0" fillId="3" borderId="0" xfId="0" applyNumberFormat="1" applyFont="1" applyFill="1" applyBorder="1" applyAlignment="1">
      <alignment horizontal="center" wrapText="1"/>
    </xf>
    <xf numFmtId="0" fontId="3" fillId="3" borderId="0" xfId="0" applyNumberFormat="1" applyFont="1" applyFill="1" applyBorder="1" applyAlignment="1">
      <alignment horizontal="center" wrapText="1"/>
    </xf>
    <xf numFmtId="0" fontId="0" fillId="3" borderId="0" xfId="0" applyFont="1" applyFill="1" applyBorder="1" applyAlignment="1">
      <alignment wrapText="1"/>
    </xf>
    <xf numFmtId="0" fontId="3" fillId="0" borderId="8" xfId="0" applyFont="1" applyBorder="1" applyAlignment="1">
      <alignment horizontal="left" wrapText="1"/>
    </xf>
    <xf numFmtId="0" fontId="0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1" fontId="3" fillId="0" borderId="8" xfId="0" applyNumberFormat="1" applyFont="1" applyBorder="1" applyAlignment="1">
      <alignment horizontal="left" wrapText="1"/>
    </xf>
    <xf numFmtId="1" fontId="3" fillId="0" borderId="0" xfId="0" applyNumberFormat="1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1" fontId="3" fillId="0" borderId="8" xfId="0" applyNumberFormat="1" applyFont="1" applyBorder="1" applyAlignment="1">
      <alignment wrapText="1"/>
    </xf>
    <xf numFmtId="0" fontId="0" fillId="0" borderId="0" xfId="0" applyFont="1" applyBorder="1" applyAlignment="1">
      <alignment horizontal="right" wrapText="1"/>
    </xf>
    <xf numFmtId="0" fontId="0" fillId="0" borderId="8" xfId="0" applyFont="1" applyBorder="1" applyAlignment="1">
      <alignment horizontal="right" wrapText="1"/>
    </xf>
    <xf numFmtId="1" fontId="3" fillId="0" borderId="11" xfId="0" applyNumberFormat="1" applyFont="1" applyBorder="1" applyAlignment="1"/>
    <xf numFmtId="1" fontId="0" fillId="0" borderId="3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1" fontId="3" fillId="0" borderId="0" xfId="0" applyNumberFormat="1" applyFont="1" applyBorder="1" applyAlignment="1"/>
    <xf numFmtId="1" fontId="0" fillId="0" borderId="0" xfId="0" applyNumberFormat="1" applyFont="1" applyBorder="1" applyAlignment="1"/>
    <xf numFmtId="2" fontId="3" fillId="0" borderId="6" xfId="0" applyNumberFormat="1" applyFont="1" applyBorder="1" applyAlignment="1">
      <alignment horizontal="center" wrapText="1"/>
    </xf>
    <xf numFmtId="49" fontId="5" fillId="5" borderId="14" xfId="0" applyNumberFormat="1" applyFont="1" applyFill="1" applyBorder="1" applyAlignment="1">
      <alignment horizontal="center"/>
    </xf>
    <xf numFmtId="1" fontId="11" fillId="5" borderId="14" xfId="0" applyNumberFormat="1" applyFont="1" applyFill="1" applyBorder="1" applyAlignment="1">
      <alignment horizontal="center"/>
    </xf>
    <xf numFmtId="1" fontId="11" fillId="5" borderId="13" xfId="0" applyNumberFormat="1" applyFont="1" applyFill="1" applyBorder="1" applyAlignment="1">
      <alignment horizontal="center"/>
    </xf>
    <xf numFmtId="2" fontId="4" fillId="8" borderId="35" xfId="0" applyNumberFormat="1" applyFont="1" applyFill="1" applyBorder="1" applyAlignment="1">
      <alignment horizontal="center"/>
    </xf>
    <xf numFmtId="2" fontId="3" fillId="6" borderId="37" xfId="0" applyNumberFormat="1" applyFont="1" applyFill="1" applyBorder="1" applyAlignment="1">
      <alignment horizontal="center"/>
    </xf>
    <xf numFmtId="164" fontId="11" fillId="10" borderId="37" xfId="0" applyNumberFormat="1" applyFont="1" applyFill="1" applyBorder="1" applyAlignment="1">
      <alignment horizontal="center"/>
    </xf>
    <xf numFmtId="2" fontId="0" fillId="11" borderId="28" xfId="0" applyNumberFormat="1" applyFill="1" applyBorder="1"/>
    <xf numFmtId="0" fontId="0" fillId="11" borderId="28" xfId="0" applyFill="1" applyBorder="1"/>
    <xf numFmtId="0" fontId="5" fillId="10" borderId="28" xfId="0" applyFont="1" applyFill="1" applyBorder="1"/>
    <xf numFmtId="164" fontId="3" fillId="11" borderId="28" xfId="0" applyNumberFormat="1" applyFont="1" applyFill="1" applyBorder="1" applyAlignment="1">
      <alignment horizontal="center"/>
    </xf>
    <xf numFmtId="2" fontId="4" fillId="9" borderId="35" xfId="0" applyNumberFormat="1" applyFont="1" applyFill="1" applyBorder="1" applyAlignment="1">
      <alignment horizontal="center"/>
    </xf>
    <xf numFmtId="2" fontId="0" fillId="9" borderId="28" xfId="0" applyNumberFormat="1" applyFill="1" applyBorder="1"/>
    <xf numFmtId="0" fontId="7" fillId="0" borderId="0" xfId="0" applyFont="1" applyAlignment="1">
      <alignment horizontal="center"/>
    </xf>
    <xf numFmtId="0" fontId="6" fillId="0" borderId="5" xfId="0" applyFont="1" applyBorder="1"/>
    <xf numFmtId="49" fontId="6" fillId="0" borderId="21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165" fontId="6" fillId="0" borderId="24" xfId="0" applyNumberFormat="1" applyFont="1" applyBorder="1" applyAlignment="1">
      <alignment horizontal="center"/>
    </xf>
    <xf numFmtId="165" fontId="6" fillId="0" borderId="23" xfId="0" applyNumberFormat="1" applyFont="1" applyBorder="1" applyAlignment="1">
      <alignment horizontal="center"/>
    </xf>
    <xf numFmtId="165" fontId="7" fillId="0" borderId="0" xfId="0" applyNumberFormat="1" applyFont="1" applyBorder="1" applyAlignment="1">
      <alignment horizontal="center"/>
    </xf>
    <xf numFmtId="9" fontId="7" fillId="0" borderId="27" xfId="0" applyNumberFormat="1" applyFont="1" applyBorder="1" applyAlignment="1">
      <alignment horizontal="center"/>
    </xf>
    <xf numFmtId="2" fontId="0" fillId="0" borderId="0" xfId="0" applyNumberFormat="1" applyFont="1" applyAlignment="1">
      <alignment horizontal="center" wrapText="1"/>
    </xf>
    <xf numFmtId="2" fontId="0" fillId="0" borderId="0" xfId="0" applyNumberFormat="1" applyFont="1" applyFill="1" applyAlignment="1">
      <alignment wrapText="1"/>
    </xf>
    <xf numFmtId="0" fontId="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4" xfId="0" applyNumberFormat="1" applyFont="1" applyBorder="1" applyAlignment="1">
      <alignment horizontal="center" wrapText="1"/>
    </xf>
    <xf numFmtId="0" fontId="0" fillId="0" borderId="3" xfId="0" applyNumberFormat="1" applyFont="1" applyBorder="1" applyAlignment="1">
      <alignment horizontal="center" wrapText="1"/>
    </xf>
    <xf numFmtId="0" fontId="0" fillId="0" borderId="6" xfId="0" applyNumberFormat="1" applyFont="1" applyBorder="1" applyAlignment="1">
      <alignment horizontal="center" wrapText="1"/>
    </xf>
    <xf numFmtId="0" fontId="0" fillId="0" borderId="9" xfId="0" applyNumberFormat="1" applyFont="1" applyBorder="1" applyAlignment="1">
      <alignment horizontal="center" wrapText="1"/>
    </xf>
    <xf numFmtId="0" fontId="0" fillId="0" borderId="10" xfId="0" applyNumberFormat="1" applyFont="1" applyBorder="1" applyAlignment="1">
      <alignment horizontal="center" wrapText="1"/>
    </xf>
    <xf numFmtId="0" fontId="0" fillId="0" borderId="19" xfId="0" applyNumberFormat="1" applyFont="1" applyBorder="1" applyAlignment="1">
      <alignment horizontal="center" wrapText="1"/>
    </xf>
    <xf numFmtId="0" fontId="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4" xfId="0" applyNumberFormat="1" applyFont="1" applyBorder="1" applyAlignment="1">
      <alignment horizontal="center" wrapText="1"/>
    </xf>
    <xf numFmtId="0" fontId="0" fillId="0" borderId="3" xfId="0" applyNumberFormat="1" applyFont="1" applyBorder="1" applyAlignment="1">
      <alignment horizontal="center" wrapText="1"/>
    </xf>
    <xf numFmtId="0" fontId="0" fillId="0" borderId="6" xfId="0" applyNumberFormat="1" applyFont="1" applyBorder="1" applyAlignment="1">
      <alignment horizontal="center" wrapText="1"/>
    </xf>
    <xf numFmtId="0" fontId="0" fillId="0" borderId="9" xfId="0" applyNumberFormat="1" applyFont="1" applyBorder="1" applyAlignment="1">
      <alignment horizontal="center" wrapText="1"/>
    </xf>
    <xf numFmtId="0" fontId="0" fillId="0" borderId="10" xfId="0" applyNumberFormat="1" applyFont="1" applyBorder="1" applyAlignment="1">
      <alignment horizontal="center" wrapText="1"/>
    </xf>
    <xf numFmtId="0" fontId="0" fillId="0" borderId="19" xfId="0" applyNumberFormat="1" applyFont="1" applyBorder="1" applyAlignment="1">
      <alignment horizontal="center" wrapText="1"/>
    </xf>
    <xf numFmtId="0" fontId="0" fillId="0" borderId="0" xfId="0" applyAlignment="1">
      <alignment horizontal="left" wrapText="1"/>
    </xf>
    <xf numFmtId="49" fontId="0" fillId="0" borderId="3" xfId="0" applyNumberFormat="1" applyFont="1" applyBorder="1" applyAlignment="1">
      <alignment horizontal="right" wrapText="1"/>
    </xf>
    <xf numFmtId="0" fontId="0" fillId="0" borderId="3" xfId="0" applyNumberFormat="1" applyFont="1" applyFill="1" applyBorder="1" applyAlignment="1">
      <alignment horizontal="right" wrapText="1"/>
    </xf>
    <xf numFmtId="0" fontId="1" fillId="0" borderId="8" xfId="0" applyFont="1" applyBorder="1" applyAlignment="1">
      <alignment wrapText="1"/>
    </xf>
    <xf numFmtId="0" fontId="3" fillId="0" borderId="16" xfId="0" applyNumberFormat="1" applyFont="1" applyBorder="1" applyAlignment="1">
      <alignment horizontal="center" wrapText="1"/>
    </xf>
    <xf numFmtId="0" fontId="0" fillId="0" borderId="6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2" fontId="0" fillId="0" borderId="6" xfId="0" applyNumberFormat="1" applyFont="1" applyBorder="1" applyAlignment="1">
      <alignment horizontal="right" wrapText="1"/>
    </xf>
    <xf numFmtId="2" fontId="3" fillId="0" borderId="11" xfId="0" applyNumberFormat="1" applyFont="1" applyBorder="1" applyAlignment="1">
      <alignment horizontal="center" wrapText="1"/>
    </xf>
    <xf numFmtId="0" fontId="3" fillId="3" borderId="19" xfId="0" applyFont="1" applyFill="1" applyBorder="1" applyAlignment="1">
      <alignment wrapText="1"/>
    </xf>
    <xf numFmtId="2" fontId="0" fillId="3" borderId="19" xfId="0" applyNumberFormat="1" applyFont="1" applyFill="1" applyBorder="1" applyAlignment="1">
      <alignment horizontal="right" wrapText="1"/>
    </xf>
    <xf numFmtId="2" fontId="0" fillId="3" borderId="19" xfId="0" applyNumberFormat="1" applyFont="1" applyFill="1" applyBorder="1" applyAlignment="1">
      <alignment horizontal="center" wrapText="1"/>
    </xf>
    <xf numFmtId="2" fontId="3" fillId="3" borderId="19" xfId="0" applyNumberFormat="1" applyFont="1" applyFill="1" applyBorder="1" applyAlignment="1">
      <alignment horizontal="center" wrapText="1"/>
    </xf>
    <xf numFmtId="0" fontId="0" fillId="0" borderId="19" xfId="0" applyFont="1" applyBorder="1" applyAlignment="1">
      <alignment horizontal="left" wrapText="1"/>
    </xf>
    <xf numFmtId="2" fontId="3" fillId="4" borderId="11" xfId="0" applyNumberFormat="1" applyFont="1" applyFill="1" applyBorder="1" applyAlignment="1">
      <alignment horizontal="center" wrapText="1"/>
    </xf>
    <xf numFmtId="0" fontId="3" fillId="9" borderId="0" xfId="0" applyFont="1" applyFill="1" applyBorder="1"/>
    <xf numFmtId="0" fontId="2" fillId="0" borderId="0" xfId="0" applyFont="1" applyAlignment="1">
      <alignment horizontal="center"/>
    </xf>
    <xf numFmtId="0" fontId="3" fillId="12" borderId="14" xfId="0" applyFont="1" applyFill="1" applyBorder="1"/>
    <xf numFmtId="0" fontId="3" fillId="0" borderId="14" xfId="0" applyFont="1" applyBorder="1"/>
    <xf numFmtId="2" fontId="3" fillId="0" borderId="14" xfId="0" applyNumberFormat="1" applyFont="1" applyFill="1" applyBorder="1" applyAlignment="1">
      <alignment horizontal="center"/>
    </xf>
    <xf numFmtId="2" fontId="13" fillId="0" borderId="14" xfId="0" applyNumberFormat="1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2" fontId="3" fillId="0" borderId="14" xfId="0" applyNumberFormat="1" applyFont="1" applyBorder="1"/>
    <xf numFmtId="2" fontId="3" fillId="0" borderId="16" xfId="0" applyNumberFormat="1" applyFont="1" applyBorder="1"/>
    <xf numFmtId="2" fontId="0" fillId="0" borderId="14" xfId="0" applyNumberFormat="1" applyFill="1" applyBorder="1" applyAlignment="1">
      <alignment horizontal="center"/>
    </xf>
    <xf numFmtId="164" fontId="3" fillId="8" borderId="1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2" fontId="2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76;&#1077;&#1081;&#1089;&#1090;%20&#1087;&#1086;&#1089;&#1083;&#1077;&#1076;&#1085;&#1052;&#1045;&#1053;&#1070;\&#1053;&#1086;&#1074;&#1072;&#1103;%20&#1087;&#1072;&#1087;&#1082;&#1072;%20(2)10&#1089;&#1072;&#1083;&#1072;&#1090;(&#1086;&#1082;&#1090;&#1103;&#1073;&#1088;&#1100;)\&#1044;&#1054;&#1059;%20&#1057;&#1090;&#1072;&#1088;&#1096;(&#1076;&#1083;&#1103;%20&#1088;&#1072;&#1081;&#1086;&#1085;%20&#1044;&#1054;&#1059;)10%20&#1095;&#1072;&#10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76;&#1077;&#1081;&#1089;&#1090;%20&#1087;&#1086;&#1089;&#1083;&#1077;&#1076;&#1085;&#1052;&#1045;&#1053;&#1070;\&#1053;&#1086;&#1074;&#1072;&#1103;%20&#1087;&#1072;&#1087;&#1082;&#1072;%20(2)10&#1089;&#1072;&#1083;&#1072;&#1090;(&#1086;&#1082;&#1090;&#1103;&#1073;&#1088;&#1100;)\&#1044;&#1054;&#1059;%20&#1052;&#1051;&#1040;&#1044;&#1064;.(&#1076;&#1083;&#1103;%20&#1088;&#1072;&#1081;&#1086;&#1085;%20&#1044;&#1054;&#1059;)10%20&#1095;&#1072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арш 8-10ч"/>
      <sheetName val="меню старш 8-10ч"/>
      <sheetName val="калор старш 8-10ч"/>
      <sheetName val="свод старш 8-10ч"/>
      <sheetName val="Лист1"/>
      <sheetName val="3-7 меню"/>
    </sheetNames>
    <sheetDataSet>
      <sheetData sheetId="0">
        <row r="97">
          <cell r="C97">
            <v>1560.5</v>
          </cell>
          <cell r="F97">
            <v>43.000000000000007</v>
          </cell>
          <cell r="G97">
            <v>46.8</v>
          </cell>
          <cell r="H97">
            <v>203.4</v>
          </cell>
          <cell r="I97">
            <v>1407.7</v>
          </cell>
          <cell r="J97">
            <v>52.08</v>
          </cell>
        </row>
        <row r="191">
          <cell r="C191">
            <v>1704.5</v>
          </cell>
          <cell r="F191">
            <v>54.320000000000007</v>
          </cell>
          <cell r="G191">
            <v>51.773333333333333</v>
          </cell>
          <cell r="H191">
            <v>196.70000000000002</v>
          </cell>
          <cell r="I191">
            <v>1470</v>
          </cell>
          <cell r="J191">
            <v>33.631666666666661</v>
          </cell>
        </row>
        <row r="288">
          <cell r="C288">
            <v>1667.5</v>
          </cell>
          <cell r="F288">
            <v>48.02</v>
          </cell>
          <cell r="G288">
            <v>51.851666666666659</v>
          </cell>
          <cell r="H288">
            <v>202.60000000000002</v>
          </cell>
          <cell r="I288">
            <v>1469.5</v>
          </cell>
          <cell r="J288">
            <v>33.631666666666668</v>
          </cell>
        </row>
        <row r="383">
          <cell r="C383">
            <v>1801.5</v>
          </cell>
          <cell r="F383">
            <v>42</v>
          </cell>
          <cell r="G383">
            <v>47.46</v>
          </cell>
          <cell r="H383">
            <v>203.1</v>
          </cell>
          <cell r="I383">
            <v>1408.5</v>
          </cell>
          <cell r="J383">
            <v>45.25</v>
          </cell>
        </row>
        <row r="479">
          <cell r="C479">
            <v>1696.5</v>
          </cell>
          <cell r="F479">
            <v>54.6</v>
          </cell>
          <cell r="G479">
            <v>45.498333333333335</v>
          </cell>
          <cell r="H479">
            <v>205.8</v>
          </cell>
          <cell r="I479">
            <v>1452</v>
          </cell>
          <cell r="J479">
            <v>50.005416666666662</v>
          </cell>
        </row>
        <row r="576">
          <cell r="C576">
            <v>1694.5</v>
          </cell>
          <cell r="F576">
            <v>54.07</v>
          </cell>
          <cell r="G576">
            <v>45.831666666666663</v>
          </cell>
          <cell r="H576">
            <v>205.28</v>
          </cell>
          <cell r="I576">
            <v>1447.2</v>
          </cell>
          <cell r="J576">
            <v>25.751666666666669</v>
          </cell>
        </row>
        <row r="667">
          <cell r="C667">
            <v>1599.5</v>
          </cell>
          <cell r="F667">
            <v>54.66</v>
          </cell>
          <cell r="G667">
            <v>51.839999999999996</v>
          </cell>
          <cell r="H667">
            <v>196.20000000000002</v>
          </cell>
          <cell r="I667">
            <v>1469.5</v>
          </cell>
          <cell r="J667">
            <v>42.52</v>
          </cell>
        </row>
        <row r="764">
          <cell r="C764">
            <v>1565.5</v>
          </cell>
          <cell r="F764">
            <v>43.599999999999994</v>
          </cell>
          <cell r="G764">
            <v>43.023333333333333</v>
          </cell>
          <cell r="H764">
            <v>198.13</v>
          </cell>
          <cell r="I764">
            <v>1370.3</v>
          </cell>
          <cell r="J764">
            <v>27.775416666666665</v>
          </cell>
        </row>
        <row r="855">
          <cell r="C855">
            <v>1738.5</v>
          </cell>
          <cell r="F855">
            <v>40.916666666666664</v>
          </cell>
          <cell r="G855">
            <v>45.26166666666667</v>
          </cell>
          <cell r="H855">
            <v>206.03</v>
          </cell>
          <cell r="I855">
            <v>1394.1</v>
          </cell>
          <cell r="J855">
            <v>31.290000000000003</v>
          </cell>
        </row>
        <row r="958">
          <cell r="C958">
            <v>1709.5</v>
          </cell>
          <cell r="F958">
            <v>49.51</v>
          </cell>
          <cell r="G958">
            <v>51.11</v>
          </cell>
          <cell r="H958">
            <v>203.15000000000003</v>
          </cell>
          <cell r="I958">
            <v>1471</v>
          </cell>
          <cell r="J958">
            <v>26.57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ладш 8-10ч"/>
      <sheetName val="меню2 младш 8-10ч"/>
      <sheetName val="калор младш 8-10ч"/>
      <sheetName val="свод младш 8-10ч"/>
      <sheetName val="Лист1"/>
      <sheetName val="меню3-7"/>
    </sheetNames>
    <sheetDataSet>
      <sheetData sheetId="0">
        <row r="91">
          <cell r="C91">
            <v>1283</v>
          </cell>
          <cell r="F91">
            <v>37.96</v>
          </cell>
          <cell r="G91">
            <v>35.43</v>
          </cell>
          <cell r="H91">
            <v>160.80000000000001</v>
          </cell>
          <cell r="I91">
            <v>1115.5999999999999</v>
          </cell>
          <cell r="J91">
            <v>39.1</v>
          </cell>
        </row>
        <row r="183">
          <cell r="C183">
            <v>1354</v>
          </cell>
          <cell r="F183">
            <v>44.07</v>
          </cell>
          <cell r="G183">
            <v>41.99</v>
          </cell>
          <cell r="H183">
            <v>154.89999999999998</v>
          </cell>
          <cell r="I183">
            <v>1169.9000000000001</v>
          </cell>
          <cell r="J183">
            <v>25.61</v>
          </cell>
        </row>
        <row r="276">
          <cell r="C276">
            <v>1359</v>
          </cell>
          <cell r="F276">
            <v>38.42</v>
          </cell>
          <cell r="G276">
            <v>40</v>
          </cell>
          <cell r="H276">
            <v>161.19999999999999</v>
          </cell>
          <cell r="I276">
            <v>1157.8</v>
          </cell>
          <cell r="J276">
            <v>30.683999999999997</v>
          </cell>
        </row>
        <row r="364">
          <cell r="C364">
            <v>1395</v>
          </cell>
          <cell r="F364">
            <v>31</v>
          </cell>
          <cell r="G364">
            <v>37.99</v>
          </cell>
          <cell r="H364">
            <v>156.6</v>
          </cell>
          <cell r="I364">
            <v>1093.5999999999999</v>
          </cell>
          <cell r="J364">
            <v>43.400000000000006</v>
          </cell>
        </row>
        <row r="457">
          <cell r="C457">
            <v>1374</v>
          </cell>
          <cell r="F457">
            <v>43.68</v>
          </cell>
          <cell r="G457">
            <v>38.04</v>
          </cell>
          <cell r="H457">
            <v>160.26</v>
          </cell>
          <cell r="I457">
            <v>1156.5</v>
          </cell>
          <cell r="J457">
            <v>37.290000000000006</v>
          </cell>
        </row>
        <row r="551">
          <cell r="C551">
            <v>1313</v>
          </cell>
          <cell r="F551">
            <v>42.710000000000008</v>
          </cell>
          <cell r="G551">
            <v>40.400000000000006</v>
          </cell>
          <cell r="H551">
            <v>159.30000000000001</v>
          </cell>
          <cell r="I551">
            <v>1169.4000000000001</v>
          </cell>
          <cell r="J551">
            <v>20.54</v>
          </cell>
        </row>
        <row r="641">
          <cell r="C641">
            <v>1290</v>
          </cell>
          <cell r="F641">
            <v>43.099999999999994</v>
          </cell>
          <cell r="G641">
            <v>40.44</v>
          </cell>
          <cell r="H641">
            <v>153.89999999999998</v>
          </cell>
          <cell r="I641">
            <v>1151.4000000000001</v>
          </cell>
          <cell r="J641">
            <v>15.65</v>
          </cell>
        </row>
        <row r="736">
          <cell r="C736">
            <v>1244</v>
          </cell>
          <cell r="F736">
            <v>40.71</v>
          </cell>
          <cell r="G736">
            <v>40.11</v>
          </cell>
          <cell r="H736">
            <v>160.61000000000001</v>
          </cell>
          <cell r="I736">
            <v>1166.1999999999998</v>
          </cell>
          <cell r="J736">
            <v>22.27375</v>
          </cell>
        </row>
        <row r="824">
          <cell r="C824">
            <v>1409</v>
          </cell>
          <cell r="F824">
            <v>35.58</v>
          </cell>
          <cell r="G824">
            <v>35.33</v>
          </cell>
          <cell r="H824">
            <v>159.88</v>
          </cell>
          <cell r="I824">
            <v>1096.5999999999999</v>
          </cell>
          <cell r="J824">
            <v>28.49</v>
          </cell>
        </row>
        <row r="928">
          <cell r="C928">
            <v>1377</v>
          </cell>
          <cell r="F928">
            <v>42.4</v>
          </cell>
          <cell r="G928">
            <v>39.36</v>
          </cell>
          <cell r="H928">
            <v>161.1</v>
          </cell>
          <cell r="I928">
            <v>1168.9000000000001</v>
          </cell>
          <cell r="J928">
            <v>24.96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42"/>
  <sheetViews>
    <sheetView topLeftCell="A930" workbookViewId="0">
      <selection activeCell="O12" sqref="O12:P12"/>
    </sheetView>
  </sheetViews>
  <sheetFormatPr defaultRowHeight="15" x14ac:dyDescent="0.25"/>
  <cols>
    <col min="1" max="1" width="27.7109375" style="8" customWidth="1"/>
    <col min="2" max="2" width="24.140625" style="8" customWidth="1"/>
    <col min="3" max="3" width="11.140625" style="25" customWidth="1"/>
    <col min="4" max="4" width="8.28515625" style="24" customWidth="1"/>
    <col min="5" max="5" width="12.85546875" style="24" customWidth="1"/>
    <col min="6" max="6" width="6.7109375" style="25" customWidth="1"/>
    <col min="7" max="7" width="6.7109375" style="277" customWidth="1"/>
    <col min="8" max="8" width="7.28515625" style="277" customWidth="1"/>
    <col min="9" max="9" width="8.7109375" style="26" bestFit="1" customWidth="1"/>
    <col min="10" max="10" width="13.42578125" style="289" customWidth="1"/>
    <col min="11" max="11" width="19.28515625" style="8" customWidth="1"/>
  </cols>
  <sheetData>
    <row r="1" spans="1:11" x14ac:dyDescent="0.25">
      <c r="A1" s="1"/>
      <c r="B1" s="1"/>
      <c r="C1" s="2"/>
      <c r="D1" s="3"/>
      <c r="E1" s="4"/>
      <c r="F1" s="5"/>
      <c r="G1" s="6"/>
      <c r="H1" s="5" t="s">
        <v>0</v>
      </c>
      <c r="I1" s="2"/>
      <c r="J1" s="7"/>
    </row>
    <row r="2" spans="1:11" x14ac:dyDescent="0.25">
      <c r="A2" s="1"/>
      <c r="B2" s="1"/>
      <c r="C2" s="2"/>
      <c r="D2" s="3"/>
      <c r="E2" s="4"/>
      <c r="F2" s="5"/>
      <c r="G2" s="6"/>
      <c r="H2" s="5" t="s">
        <v>1</v>
      </c>
      <c r="I2" s="2"/>
      <c r="J2" s="7"/>
    </row>
    <row r="3" spans="1:11" x14ac:dyDescent="0.25">
      <c r="A3" s="1"/>
      <c r="B3" s="1"/>
      <c r="C3" s="2"/>
      <c r="D3" s="3"/>
      <c r="E3" s="4"/>
      <c r="F3" s="5"/>
      <c r="G3" s="6"/>
      <c r="H3" s="5" t="s">
        <v>2</v>
      </c>
      <c r="I3" s="5"/>
      <c r="J3" s="7"/>
    </row>
    <row r="4" spans="1:11" x14ac:dyDescent="0.25">
      <c r="A4" s="1"/>
      <c r="B4" s="1"/>
      <c r="C4" s="2"/>
      <c r="D4" s="3"/>
      <c r="E4" s="4"/>
      <c r="F4" s="5"/>
      <c r="G4" s="6"/>
      <c r="H4" s="5"/>
      <c r="I4" s="5"/>
      <c r="J4" s="7"/>
    </row>
    <row r="5" spans="1:11" x14ac:dyDescent="0.25">
      <c r="A5" s="1"/>
      <c r="B5" s="1"/>
      <c r="C5" s="2"/>
      <c r="D5" s="3"/>
      <c r="E5" s="4"/>
      <c r="F5" s="5"/>
      <c r="G5" s="6"/>
      <c r="H5" s="6"/>
      <c r="I5" s="5"/>
      <c r="J5" s="9"/>
    </row>
    <row r="6" spans="1:11" x14ac:dyDescent="0.25">
      <c r="A6" s="1"/>
      <c r="B6" s="1"/>
      <c r="C6" s="2"/>
      <c r="D6" s="3"/>
      <c r="E6" s="4"/>
      <c r="F6" s="5"/>
      <c r="G6" s="6"/>
      <c r="H6" s="6"/>
      <c r="I6" s="5"/>
      <c r="J6" s="5"/>
    </row>
    <row r="7" spans="1:11" x14ac:dyDescent="0.25">
      <c r="A7" s="10"/>
      <c r="B7" s="10"/>
      <c r="C7" s="5"/>
      <c r="D7" s="11"/>
      <c r="E7" s="11"/>
      <c r="F7" s="5"/>
      <c r="G7" s="6"/>
      <c r="H7" s="12"/>
      <c r="I7" s="12"/>
      <c r="J7" s="13"/>
    </row>
    <row r="8" spans="1:11" x14ac:dyDescent="0.25">
      <c r="A8" s="1"/>
      <c r="B8" s="1"/>
      <c r="C8" s="5"/>
      <c r="D8" s="11" t="s">
        <v>373</v>
      </c>
      <c r="E8" s="11"/>
      <c r="F8" s="5"/>
      <c r="G8" s="6"/>
      <c r="H8" s="6"/>
      <c r="I8" s="14"/>
      <c r="J8" s="13"/>
    </row>
    <row r="9" spans="1:11" x14ac:dyDescent="0.25">
      <c r="A9" s="1"/>
      <c r="B9" s="1"/>
      <c r="C9" s="5" t="s">
        <v>3</v>
      </c>
      <c r="D9" s="11"/>
      <c r="E9" s="11"/>
      <c r="F9" s="5"/>
      <c r="G9" s="6"/>
      <c r="H9" s="6"/>
      <c r="I9" s="14"/>
      <c r="J9" s="13"/>
    </row>
    <row r="10" spans="1:11" x14ac:dyDescent="0.25">
      <c r="A10" s="10"/>
      <c r="B10" s="10"/>
      <c r="C10" s="5"/>
      <c r="D10" s="11"/>
      <c r="E10" s="11"/>
      <c r="F10" s="15" t="s">
        <v>457</v>
      </c>
      <c r="G10" s="6"/>
      <c r="H10" s="6"/>
      <c r="I10" s="12"/>
      <c r="J10" s="16"/>
    </row>
    <row r="11" spans="1:11" x14ac:dyDescent="0.25">
      <c r="A11" s="10"/>
      <c r="B11" s="10"/>
      <c r="C11" s="17"/>
      <c r="D11" s="18"/>
      <c r="E11" s="11" t="s">
        <v>4</v>
      </c>
      <c r="F11" s="5"/>
      <c r="G11" s="6"/>
      <c r="H11" s="19"/>
      <c r="I11" s="12"/>
      <c r="J11" s="13"/>
    </row>
    <row r="12" spans="1:11" ht="15.75" thickBot="1" x14ac:dyDescent="0.3">
      <c r="A12" s="20" t="s">
        <v>5</v>
      </c>
      <c r="B12" s="21"/>
      <c r="C12" s="22"/>
      <c r="D12" s="23"/>
      <c r="G12" s="25"/>
      <c r="H12" s="25"/>
      <c r="J12" s="27"/>
    </row>
    <row r="13" spans="1:11" ht="30" x14ac:dyDescent="0.25">
      <c r="A13" s="28" t="s">
        <v>6</v>
      </c>
      <c r="B13" s="29"/>
      <c r="C13" s="564" t="s">
        <v>7</v>
      </c>
      <c r="D13" s="30" t="s">
        <v>8</v>
      </c>
      <c r="E13" s="31" t="s">
        <v>8</v>
      </c>
      <c r="F13" s="572" t="s">
        <v>9</v>
      </c>
      <c r="G13" s="573"/>
      <c r="H13" s="574"/>
      <c r="I13" s="32" t="s">
        <v>10</v>
      </c>
      <c r="J13" s="33" t="s">
        <v>11</v>
      </c>
      <c r="K13" s="34" t="s">
        <v>12</v>
      </c>
    </row>
    <row r="14" spans="1:11" ht="30.75" thickBot="1" x14ac:dyDescent="0.3">
      <c r="A14" s="35" t="s">
        <v>13</v>
      </c>
      <c r="B14" s="36"/>
      <c r="C14" s="37" t="s">
        <v>14</v>
      </c>
      <c r="D14" s="38" t="s">
        <v>15</v>
      </c>
      <c r="E14" s="39" t="s">
        <v>15</v>
      </c>
      <c r="F14" s="40"/>
      <c r="G14" s="41"/>
      <c r="H14" s="42"/>
      <c r="I14" s="43" t="s">
        <v>16</v>
      </c>
      <c r="J14" s="44"/>
      <c r="K14" s="45"/>
    </row>
    <row r="15" spans="1:11" ht="15.75" thickBot="1" x14ac:dyDescent="0.3">
      <c r="A15" s="46"/>
      <c r="B15" s="47"/>
      <c r="C15" s="567"/>
      <c r="D15" s="48" t="s">
        <v>17</v>
      </c>
      <c r="E15" s="49" t="s">
        <v>18</v>
      </c>
      <c r="F15" s="50" t="s">
        <v>19</v>
      </c>
      <c r="G15" s="50" t="s">
        <v>20</v>
      </c>
      <c r="H15" s="51" t="s">
        <v>21</v>
      </c>
      <c r="I15" s="52" t="s">
        <v>22</v>
      </c>
      <c r="J15" s="53" t="s">
        <v>23</v>
      </c>
      <c r="K15" s="54"/>
    </row>
    <row r="16" spans="1:11" x14ac:dyDescent="0.25">
      <c r="A16" s="28"/>
      <c r="B16" s="55" t="s">
        <v>24</v>
      </c>
      <c r="C16" s="56"/>
      <c r="D16" s="57"/>
      <c r="E16" s="58"/>
      <c r="F16" s="59"/>
      <c r="G16" s="59"/>
      <c r="H16" s="60"/>
      <c r="I16" s="61"/>
      <c r="J16" s="62"/>
      <c r="K16" s="63"/>
    </row>
    <row r="17" spans="1:11" ht="30" x14ac:dyDescent="0.25">
      <c r="A17" s="64" t="s">
        <v>25</v>
      </c>
      <c r="B17" s="65"/>
      <c r="C17" s="66" t="s">
        <v>26</v>
      </c>
      <c r="D17" s="67"/>
      <c r="E17" s="68"/>
      <c r="F17" s="57">
        <v>6.2</v>
      </c>
      <c r="G17" s="57">
        <v>8.3000000000000007</v>
      </c>
      <c r="H17" s="68">
        <v>20</v>
      </c>
      <c r="I17" s="57">
        <v>179.5</v>
      </c>
      <c r="J17" s="69">
        <v>0.12</v>
      </c>
      <c r="K17" s="70" t="s">
        <v>27</v>
      </c>
    </row>
    <row r="18" spans="1:11" x14ac:dyDescent="0.25">
      <c r="A18" s="64"/>
      <c r="B18" s="65" t="s">
        <v>28</v>
      </c>
      <c r="C18" s="66"/>
      <c r="D18" s="57">
        <v>34</v>
      </c>
      <c r="E18" s="68">
        <v>34</v>
      </c>
      <c r="F18" s="57"/>
      <c r="G18" s="57"/>
      <c r="H18" s="57"/>
      <c r="I18" s="57"/>
      <c r="J18" s="69"/>
      <c r="K18" s="70"/>
    </row>
    <row r="19" spans="1:11" x14ac:dyDescent="0.25">
      <c r="A19" s="64"/>
      <c r="B19" s="65" t="s">
        <v>29</v>
      </c>
      <c r="C19" s="71"/>
      <c r="D19" s="57">
        <v>21.3</v>
      </c>
      <c r="E19" s="68">
        <v>19</v>
      </c>
      <c r="F19" s="57"/>
      <c r="G19" s="57"/>
      <c r="H19" s="68"/>
      <c r="I19" s="57"/>
      <c r="J19" s="69"/>
      <c r="K19" s="70"/>
    </row>
    <row r="20" spans="1:11" x14ac:dyDescent="0.25">
      <c r="A20" s="64"/>
      <c r="B20" s="65" t="s">
        <v>30</v>
      </c>
      <c r="C20" s="71"/>
      <c r="D20" s="57">
        <v>2.6</v>
      </c>
      <c r="E20" s="68">
        <v>2.6</v>
      </c>
      <c r="F20" s="57"/>
      <c r="G20" s="57"/>
      <c r="H20" s="68"/>
      <c r="I20" s="57"/>
      <c r="J20" s="69"/>
      <c r="K20" s="70"/>
    </row>
    <row r="21" spans="1:11" x14ac:dyDescent="0.25">
      <c r="A21" s="64"/>
      <c r="B21" s="65" t="s">
        <v>31</v>
      </c>
      <c r="C21" s="71"/>
      <c r="D21" s="57">
        <v>24.3</v>
      </c>
      <c r="E21" s="68">
        <v>24.3</v>
      </c>
      <c r="F21" s="57"/>
      <c r="G21" s="57"/>
      <c r="H21" s="68"/>
      <c r="I21" s="57"/>
      <c r="J21" s="69"/>
      <c r="K21" s="70"/>
    </row>
    <row r="22" spans="1:11" x14ac:dyDescent="0.25">
      <c r="A22" s="64"/>
      <c r="B22" s="65" t="s">
        <v>32</v>
      </c>
      <c r="C22" s="71"/>
      <c r="D22" s="57">
        <v>0.6</v>
      </c>
      <c r="E22" s="68">
        <v>0.6</v>
      </c>
      <c r="F22" s="57"/>
      <c r="G22" s="57"/>
      <c r="H22" s="68"/>
      <c r="I22" s="57"/>
      <c r="J22" s="69"/>
      <c r="K22" s="70"/>
    </row>
    <row r="23" spans="1:11" x14ac:dyDescent="0.25">
      <c r="A23" s="64"/>
      <c r="B23" s="65" t="s">
        <v>33</v>
      </c>
      <c r="C23" s="66"/>
      <c r="D23" s="67"/>
      <c r="E23" s="68">
        <v>142</v>
      </c>
      <c r="F23" s="67"/>
      <c r="G23" s="68"/>
      <c r="H23" s="67"/>
      <c r="I23" s="57"/>
      <c r="J23" s="69"/>
      <c r="K23" s="70"/>
    </row>
    <row r="24" spans="1:11" x14ac:dyDescent="0.25">
      <c r="A24" s="64"/>
      <c r="B24" s="65" t="s">
        <v>30</v>
      </c>
      <c r="C24" s="66"/>
      <c r="D24" s="67">
        <v>4</v>
      </c>
      <c r="E24" s="68">
        <v>4</v>
      </c>
      <c r="F24" s="67"/>
      <c r="G24" s="68"/>
      <c r="H24" s="67"/>
      <c r="I24" s="57"/>
      <c r="J24" s="69"/>
      <c r="K24" s="70"/>
    </row>
    <row r="25" spans="1:11" x14ac:dyDescent="0.25">
      <c r="A25" s="72" t="s">
        <v>34</v>
      </c>
      <c r="B25" s="65"/>
      <c r="C25" s="66" t="s">
        <v>35</v>
      </c>
      <c r="D25" s="67"/>
      <c r="E25" s="68"/>
      <c r="F25" s="67">
        <v>2.6</v>
      </c>
      <c r="G25" s="68">
        <v>2.2999999999999998</v>
      </c>
      <c r="H25" s="67">
        <v>14.3</v>
      </c>
      <c r="I25" s="57">
        <v>89</v>
      </c>
      <c r="J25" s="69">
        <v>1.2</v>
      </c>
      <c r="K25" s="73" t="s">
        <v>36</v>
      </c>
    </row>
    <row r="26" spans="1:11" x14ac:dyDescent="0.25">
      <c r="A26" s="64"/>
      <c r="B26" s="65" t="s">
        <v>37</v>
      </c>
      <c r="C26" s="66"/>
      <c r="D26" s="67">
        <v>0.5</v>
      </c>
      <c r="E26" s="68">
        <v>0.5</v>
      </c>
      <c r="F26" s="67"/>
      <c r="G26" s="68"/>
      <c r="H26" s="67"/>
      <c r="I26" s="57"/>
      <c r="J26" s="69"/>
      <c r="K26" s="70"/>
    </row>
    <row r="27" spans="1:11" x14ac:dyDescent="0.25">
      <c r="A27" s="64"/>
      <c r="B27" s="65" t="s">
        <v>38</v>
      </c>
      <c r="C27" s="66"/>
      <c r="D27" s="67">
        <v>10</v>
      </c>
      <c r="E27" s="68">
        <v>10</v>
      </c>
      <c r="F27" s="67"/>
      <c r="G27" s="68"/>
      <c r="H27" s="67"/>
      <c r="I27" s="57"/>
      <c r="J27" s="69"/>
      <c r="K27" s="70"/>
    </row>
    <row r="28" spans="1:11" x14ac:dyDescent="0.25">
      <c r="A28" s="64"/>
      <c r="B28" s="74" t="s">
        <v>31</v>
      </c>
      <c r="C28" s="66"/>
      <c r="D28" s="67">
        <v>92</v>
      </c>
      <c r="E28" s="68">
        <v>90</v>
      </c>
      <c r="F28" s="67"/>
      <c r="G28" s="68"/>
      <c r="H28" s="68"/>
      <c r="I28" s="67"/>
      <c r="J28" s="69"/>
      <c r="K28" s="70"/>
    </row>
    <row r="29" spans="1:11" x14ac:dyDescent="0.25">
      <c r="A29" s="64"/>
      <c r="B29" s="75" t="s">
        <v>39</v>
      </c>
      <c r="C29" s="66"/>
      <c r="D29" s="67">
        <v>60</v>
      </c>
      <c r="E29" s="68">
        <v>60</v>
      </c>
      <c r="F29" s="67"/>
      <c r="G29" s="68"/>
      <c r="H29" s="76"/>
      <c r="I29" s="67"/>
      <c r="J29" s="69"/>
      <c r="K29" s="70"/>
    </row>
    <row r="30" spans="1:11" ht="30" x14ac:dyDescent="0.25">
      <c r="A30" s="77" t="s">
        <v>40</v>
      </c>
      <c r="B30" s="65"/>
      <c r="C30" s="66" t="s">
        <v>41</v>
      </c>
      <c r="D30" s="78"/>
      <c r="E30" s="79"/>
      <c r="F30" s="57">
        <v>2.2999999999999998</v>
      </c>
      <c r="G30" s="68">
        <v>4.5</v>
      </c>
      <c r="H30" s="67">
        <v>15.4</v>
      </c>
      <c r="I30" s="57">
        <v>111</v>
      </c>
      <c r="J30" s="69"/>
      <c r="K30" s="70" t="s">
        <v>42</v>
      </c>
    </row>
    <row r="31" spans="1:11" x14ac:dyDescent="0.25">
      <c r="A31" s="77"/>
      <c r="B31" s="65" t="s">
        <v>43</v>
      </c>
      <c r="C31" s="66"/>
      <c r="D31" s="57">
        <v>30</v>
      </c>
      <c r="E31" s="68">
        <v>30</v>
      </c>
      <c r="F31" s="57"/>
      <c r="G31" s="68"/>
      <c r="H31" s="68"/>
      <c r="I31" s="57"/>
      <c r="J31" s="69"/>
      <c r="K31" s="70"/>
    </row>
    <row r="32" spans="1:11" ht="15.75" thickBot="1" x14ac:dyDescent="0.3">
      <c r="A32" s="77"/>
      <c r="B32" s="65" t="s">
        <v>30</v>
      </c>
      <c r="C32" s="66"/>
      <c r="D32" s="57">
        <v>5</v>
      </c>
      <c r="E32" s="68">
        <v>5</v>
      </c>
      <c r="F32" s="57" t="s">
        <v>44</v>
      </c>
      <c r="G32" s="68"/>
      <c r="H32" s="68"/>
      <c r="I32" s="57"/>
      <c r="J32" s="69"/>
      <c r="K32" s="70"/>
    </row>
    <row r="33" spans="1:11" ht="15.75" thickBot="1" x14ac:dyDescent="0.3">
      <c r="A33" s="80" t="s">
        <v>45</v>
      </c>
      <c r="B33" s="54"/>
      <c r="C33" s="50"/>
      <c r="D33" s="81"/>
      <c r="E33" s="81"/>
      <c r="F33" s="82"/>
      <c r="G33" s="82"/>
      <c r="H33" s="82"/>
      <c r="I33" s="82"/>
      <c r="J33" s="82"/>
      <c r="K33" s="54"/>
    </row>
    <row r="34" spans="1:11" x14ac:dyDescent="0.25">
      <c r="A34" s="83"/>
      <c r="B34" s="84" t="s">
        <v>46</v>
      </c>
      <c r="C34" s="66"/>
      <c r="D34" s="68"/>
      <c r="E34" s="68"/>
      <c r="F34" s="66"/>
      <c r="G34" s="66"/>
      <c r="H34" s="66"/>
      <c r="I34" s="85"/>
      <c r="J34" s="86"/>
      <c r="K34" s="63"/>
    </row>
    <row r="35" spans="1:11" ht="15.75" thickBot="1" x14ac:dyDescent="0.3">
      <c r="A35" s="87" t="s">
        <v>47</v>
      </c>
      <c r="B35" s="88"/>
      <c r="C35" s="66">
        <v>100</v>
      </c>
      <c r="D35" s="68">
        <v>100</v>
      </c>
      <c r="E35" s="68">
        <v>100</v>
      </c>
      <c r="F35" s="71">
        <v>0.3</v>
      </c>
      <c r="G35" s="68">
        <v>0</v>
      </c>
      <c r="H35" s="67">
        <v>10.8</v>
      </c>
      <c r="I35" s="85">
        <v>44</v>
      </c>
      <c r="J35" s="69">
        <v>11</v>
      </c>
      <c r="K35" s="63" t="s">
        <v>48</v>
      </c>
    </row>
    <row r="36" spans="1:11" ht="15.75" thickBot="1" x14ac:dyDescent="0.3">
      <c r="A36" s="80" t="s">
        <v>45</v>
      </c>
      <c r="B36" s="54"/>
      <c r="C36" s="50">
        <v>459</v>
      </c>
      <c r="D36" s="81"/>
      <c r="E36" s="89"/>
      <c r="F36" s="82">
        <f>SUM(F17:F35)</f>
        <v>11.400000000000002</v>
      </c>
      <c r="G36" s="82">
        <f t="shared" ref="G36:J36" si="0">SUM(G17:G35)</f>
        <v>15.100000000000001</v>
      </c>
      <c r="H36" s="82">
        <f t="shared" si="0"/>
        <v>60.5</v>
      </c>
      <c r="I36" s="82">
        <f t="shared" si="0"/>
        <v>423.5</v>
      </c>
      <c r="J36" s="82">
        <f t="shared" si="0"/>
        <v>12.32</v>
      </c>
      <c r="K36" s="54"/>
    </row>
    <row r="37" spans="1:11" x14ac:dyDescent="0.25">
      <c r="A37" s="28"/>
      <c r="B37" s="84" t="s">
        <v>49</v>
      </c>
      <c r="C37" s="56"/>
      <c r="D37" s="31"/>
      <c r="E37" s="90"/>
      <c r="F37" s="564"/>
      <c r="G37" s="56"/>
      <c r="H37" s="565"/>
      <c r="I37" s="32"/>
      <c r="J37" s="62"/>
      <c r="K37" s="63"/>
    </row>
    <row r="38" spans="1:11" x14ac:dyDescent="0.25">
      <c r="A38" s="64" t="s">
        <v>50</v>
      </c>
      <c r="B38" s="91"/>
      <c r="C38" s="66">
        <v>60</v>
      </c>
      <c r="D38" s="67"/>
      <c r="E38" s="68"/>
      <c r="F38" s="57">
        <v>0.8</v>
      </c>
      <c r="G38" s="68">
        <v>0.1</v>
      </c>
      <c r="H38" s="67">
        <v>4.3</v>
      </c>
      <c r="I38" s="57">
        <v>21</v>
      </c>
      <c r="J38" s="69">
        <v>1.22</v>
      </c>
      <c r="K38" s="70" t="s">
        <v>51</v>
      </c>
    </row>
    <row r="39" spans="1:11" x14ac:dyDescent="0.25">
      <c r="A39" s="64"/>
      <c r="B39" s="65" t="s">
        <v>52</v>
      </c>
      <c r="C39" s="66"/>
      <c r="D39" s="67">
        <v>76.8</v>
      </c>
      <c r="E39" s="68">
        <v>61.2</v>
      </c>
      <c r="F39" s="57"/>
      <c r="G39" s="68"/>
      <c r="H39" s="67"/>
      <c r="I39" s="57"/>
      <c r="J39" s="69"/>
      <c r="K39" s="70"/>
    </row>
    <row r="40" spans="1:11" ht="30" x14ac:dyDescent="0.25">
      <c r="A40" s="64" t="s">
        <v>53</v>
      </c>
      <c r="B40" s="65"/>
      <c r="C40" s="66" t="s">
        <v>54</v>
      </c>
      <c r="D40" s="57"/>
      <c r="E40" s="68"/>
      <c r="F40" s="57">
        <v>5</v>
      </c>
      <c r="G40" s="68">
        <v>5</v>
      </c>
      <c r="H40" s="67">
        <v>12.5</v>
      </c>
      <c r="I40" s="57">
        <v>112.7</v>
      </c>
      <c r="J40" s="69">
        <v>5.37</v>
      </c>
      <c r="K40" s="70" t="s">
        <v>55</v>
      </c>
    </row>
    <row r="41" spans="1:11" x14ac:dyDescent="0.25">
      <c r="A41" s="87"/>
      <c r="B41" s="65" t="s">
        <v>56</v>
      </c>
      <c r="C41" s="66"/>
      <c r="D41" s="67">
        <v>22.02</v>
      </c>
      <c r="E41" s="68">
        <v>16.2</v>
      </c>
      <c r="F41" s="92"/>
      <c r="G41" s="68"/>
      <c r="H41" s="67"/>
      <c r="I41" s="57"/>
      <c r="J41" s="69"/>
      <c r="K41" s="63"/>
    </row>
    <row r="42" spans="1:11" x14ac:dyDescent="0.25">
      <c r="A42" s="64"/>
      <c r="B42" s="65" t="s">
        <v>57</v>
      </c>
      <c r="C42" s="66"/>
      <c r="D42" s="57">
        <v>80</v>
      </c>
      <c r="E42" s="68">
        <v>60</v>
      </c>
      <c r="F42" s="68"/>
      <c r="G42" s="67"/>
      <c r="H42" s="68"/>
      <c r="I42" s="57"/>
      <c r="J42" s="93"/>
      <c r="K42" s="70"/>
    </row>
    <row r="43" spans="1:11" x14ac:dyDescent="0.25">
      <c r="A43" s="64"/>
      <c r="B43" s="65" t="s">
        <v>58</v>
      </c>
      <c r="C43" s="66"/>
      <c r="D43" s="57">
        <v>4</v>
      </c>
      <c r="E43" s="68">
        <v>4</v>
      </c>
      <c r="F43" s="68"/>
      <c r="G43" s="67"/>
      <c r="H43" s="68"/>
      <c r="I43" s="57"/>
      <c r="J43" s="69"/>
      <c r="K43" s="70"/>
    </row>
    <row r="44" spans="1:11" x14ac:dyDescent="0.25">
      <c r="A44" s="64"/>
      <c r="B44" s="65" t="s">
        <v>59</v>
      </c>
      <c r="C44" s="66"/>
      <c r="D44" s="57">
        <v>10</v>
      </c>
      <c r="E44" s="68">
        <v>8</v>
      </c>
      <c r="F44" s="68"/>
      <c r="G44" s="67"/>
      <c r="H44" s="68"/>
      <c r="I44" s="57"/>
      <c r="J44" s="93"/>
      <c r="K44" s="70"/>
    </row>
    <row r="45" spans="1:11" x14ac:dyDescent="0.25">
      <c r="A45" s="64"/>
      <c r="B45" s="75" t="s">
        <v>60</v>
      </c>
      <c r="C45" s="66"/>
      <c r="D45" s="57">
        <v>5</v>
      </c>
      <c r="E45" s="68">
        <v>4</v>
      </c>
      <c r="F45" s="68"/>
      <c r="G45" s="67"/>
      <c r="H45" s="68"/>
      <c r="I45" s="57"/>
      <c r="J45" s="93"/>
      <c r="K45" s="70"/>
    </row>
    <row r="46" spans="1:11" x14ac:dyDescent="0.25">
      <c r="A46" s="64"/>
      <c r="B46" s="75" t="s">
        <v>61</v>
      </c>
      <c r="C46" s="66"/>
      <c r="D46" s="57">
        <v>3</v>
      </c>
      <c r="E46" s="68">
        <v>3</v>
      </c>
      <c r="F46" s="68"/>
      <c r="G46" s="67"/>
      <c r="H46" s="68"/>
      <c r="I46" s="57"/>
      <c r="J46" s="93"/>
      <c r="K46" s="70"/>
    </row>
    <row r="47" spans="1:11" x14ac:dyDescent="0.25">
      <c r="A47" s="64"/>
      <c r="B47" s="75" t="s">
        <v>62</v>
      </c>
      <c r="C47" s="66"/>
      <c r="D47" s="57">
        <v>22</v>
      </c>
      <c r="E47" s="68">
        <v>12</v>
      </c>
      <c r="F47" s="68"/>
      <c r="G47" s="67"/>
      <c r="H47" s="68"/>
      <c r="I47" s="57"/>
      <c r="J47" s="93"/>
      <c r="K47" s="70"/>
    </row>
    <row r="48" spans="1:11" x14ac:dyDescent="0.25">
      <c r="A48" s="64"/>
      <c r="B48" s="75" t="s">
        <v>63</v>
      </c>
      <c r="C48" s="66"/>
      <c r="D48" s="57">
        <v>5</v>
      </c>
      <c r="E48" s="68">
        <v>5</v>
      </c>
      <c r="F48" s="68"/>
      <c r="G48" s="67"/>
      <c r="H48" s="68"/>
      <c r="I48" s="57"/>
      <c r="J48" s="93"/>
      <c r="K48" s="70"/>
    </row>
    <row r="49" spans="1:11" x14ac:dyDescent="0.25">
      <c r="A49" s="64"/>
      <c r="B49" s="75" t="s">
        <v>64</v>
      </c>
      <c r="C49" s="66"/>
      <c r="D49" s="57">
        <v>1.2</v>
      </c>
      <c r="E49" s="68">
        <v>1.2</v>
      </c>
      <c r="F49" s="68"/>
      <c r="G49" s="67"/>
      <c r="H49" s="68"/>
      <c r="I49" s="57"/>
      <c r="J49" s="93"/>
      <c r="K49" s="70"/>
    </row>
    <row r="50" spans="1:11" x14ac:dyDescent="0.25">
      <c r="A50" s="64"/>
      <c r="B50" s="75" t="s">
        <v>39</v>
      </c>
      <c r="C50" s="66"/>
      <c r="D50" s="57">
        <v>152</v>
      </c>
      <c r="E50" s="68">
        <v>152</v>
      </c>
      <c r="F50" s="68"/>
      <c r="G50" s="67"/>
      <c r="H50" s="68"/>
      <c r="I50" s="57"/>
      <c r="J50" s="93"/>
      <c r="K50" s="70"/>
    </row>
    <row r="51" spans="1:11" ht="30" x14ac:dyDescent="0.25">
      <c r="A51" s="64" t="s">
        <v>65</v>
      </c>
      <c r="B51" s="65"/>
      <c r="C51" s="66" t="s">
        <v>66</v>
      </c>
      <c r="D51" s="67"/>
      <c r="E51" s="68"/>
      <c r="F51" s="57">
        <v>11</v>
      </c>
      <c r="G51" s="68">
        <v>10.8</v>
      </c>
      <c r="H51" s="67">
        <v>10.9</v>
      </c>
      <c r="I51" s="57">
        <v>184</v>
      </c>
      <c r="J51" s="69">
        <v>0.42</v>
      </c>
      <c r="K51" s="70" t="s">
        <v>67</v>
      </c>
    </row>
    <row r="52" spans="1:11" x14ac:dyDescent="0.25">
      <c r="A52" s="64"/>
      <c r="B52" s="65" t="s">
        <v>56</v>
      </c>
      <c r="C52" s="66"/>
      <c r="D52" s="67">
        <v>70</v>
      </c>
      <c r="E52" s="68">
        <v>52</v>
      </c>
      <c r="F52" s="78"/>
      <c r="G52" s="79"/>
      <c r="H52" s="94"/>
      <c r="I52" s="57"/>
      <c r="J52" s="69"/>
      <c r="K52" s="70"/>
    </row>
    <row r="53" spans="1:11" x14ac:dyDescent="0.25">
      <c r="A53" s="64"/>
      <c r="B53" s="75" t="s">
        <v>68</v>
      </c>
      <c r="C53" s="66"/>
      <c r="D53" s="67">
        <v>13</v>
      </c>
      <c r="E53" s="68">
        <v>13</v>
      </c>
      <c r="F53" s="78"/>
      <c r="G53" s="79"/>
      <c r="H53" s="94"/>
      <c r="I53" s="78"/>
      <c r="J53" s="93"/>
      <c r="K53" s="70"/>
    </row>
    <row r="54" spans="1:11" x14ac:dyDescent="0.25">
      <c r="A54" s="64"/>
      <c r="B54" s="75" t="s">
        <v>39</v>
      </c>
      <c r="C54" s="66"/>
      <c r="D54" s="67">
        <v>16</v>
      </c>
      <c r="E54" s="68">
        <v>16</v>
      </c>
      <c r="F54" s="78"/>
      <c r="G54" s="79"/>
      <c r="H54" s="94"/>
      <c r="I54" s="57"/>
      <c r="J54" s="69"/>
      <c r="K54" s="70"/>
    </row>
    <row r="55" spans="1:11" x14ac:dyDescent="0.25">
      <c r="A55" s="64"/>
      <c r="B55" s="75" t="s">
        <v>69</v>
      </c>
      <c r="C55" s="66"/>
      <c r="D55" s="67">
        <v>7</v>
      </c>
      <c r="E55" s="68">
        <v>7</v>
      </c>
      <c r="F55" s="78"/>
      <c r="G55" s="79"/>
      <c r="H55" s="94"/>
      <c r="I55" s="57"/>
      <c r="J55" s="69"/>
      <c r="K55" s="70"/>
    </row>
    <row r="56" spans="1:11" x14ac:dyDescent="0.25">
      <c r="A56" s="64"/>
      <c r="B56" s="75" t="s">
        <v>70</v>
      </c>
      <c r="C56" s="66"/>
      <c r="D56" s="67"/>
      <c r="E56" s="68">
        <v>86</v>
      </c>
      <c r="F56" s="78"/>
      <c r="G56" s="79"/>
      <c r="H56" s="94"/>
      <c r="I56" s="57"/>
      <c r="J56" s="69"/>
      <c r="K56" s="70"/>
    </row>
    <row r="57" spans="1:11" x14ac:dyDescent="0.25">
      <c r="A57" s="64"/>
      <c r="B57" s="75" t="s">
        <v>61</v>
      </c>
      <c r="C57" s="66"/>
      <c r="D57" s="67">
        <v>2</v>
      </c>
      <c r="E57" s="68">
        <v>2</v>
      </c>
      <c r="F57" s="78"/>
      <c r="G57" s="79"/>
      <c r="H57" s="94"/>
      <c r="I57" s="57"/>
      <c r="J57" s="69"/>
      <c r="K57" s="70"/>
    </row>
    <row r="58" spans="1:11" x14ac:dyDescent="0.25">
      <c r="A58" s="64"/>
      <c r="B58" s="75" t="s">
        <v>30</v>
      </c>
      <c r="C58" s="66"/>
      <c r="D58" s="67">
        <v>4</v>
      </c>
      <c r="E58" s="68">
        <v>4</v>
      </c>
      <c r="F58" s="78"/>
      <c r="G58" s="79"/>
      <c r="H58" s="94"/>
      <c r="I58" s="57"/>
      <c r="J58" s="69"/>
      <c r="K58" s="70"/>
    </row>
    <row r="59" spans="1:11" x14ac:dyDescent="0.25">
      <c r="A59" s="64"/>
      <c r="B59" s="75" t="s">
        <v>32</v>
      </c>
      <c r="C59" s="66"/>
      <c r="D59" s="67">
        <v>1</v>
      </c>
      <c r="E59" s="68">
        <v>1</v>
      </c>
      <c r="F59" s="78"/>
      <c r="G59" s="79"/>
      <c r="H59" s="94"/>
      <c r="I59" s="57"/>
      <c r="J59" s="69"/>
      <c r="K59" s="70"/>
    </row>
    <row r="60" spans="1:11" x14ac:dyDescent="0.25">
      <c r="A60" s="64" t="s">
        <v>71</v>
      </c>
      <c r="B60" s="75"/>
      <c r="C60" s="66">
        <v>150</v>
      </c>
      <c r="D60" s="67"/>
      <c r="E60" s="68"/>
      <c r="F60" s="57">
        <v>3.3</v>
      </c>
      <c r="G60" s="68">
        <v>4.9000000000000004</v>
      </c>
      <c r="H60" s="67">
        <v>16.100000000000001</v>
      </c>
      <c r="I60" s="57">
        <v>121</v>
      </c>
      <c r="J60" s="69">
        <v>24.7</v>
      </c>
      <c r="K60" s="70" t="s">
        <v>72</v>
      </c>
    </row>
    <row r="61" spans="1:11" x14ac:dyDescent="0.25">
      <c r="A61" s="64"/>
      <c r="B61" s="75" t="s">
        <v>73</v>
      </c>
      <c r="C61" s="66"/>
      <c r="D61" s="67">
        <v>215</v>
      </c>
      <c r="E61" s="68">
        <v>172</v>
      </c>
      <c r="F61" s="57"/>
      <c r="G61" s="68"/>
      <c r="H61" s="67"/>
      <c r="I61" s="57"/>
      <c r="J61" s="69"/>
      <c r="K61" s="70"/>
    </row>
    <row r="62" spans="1:11" x14ac:dyDescent="0.25">
      <c r="A62" s="64"/>
      <c r="B62" s="75" t="s">
        <v>60</v>
      </c>
      <c r="C62" s="66"/>
      <c r="D62" s="67">
        <v>7</v>
      </c>
      <c r="E62" s="68">
        <v>6</v>
      </c>
      <c r="F62" s="57"/>
      <c r="G62" s="68"/>
      <c r="H62" s="67"/>
      <c r="I62" s="57"/>
      <c r="J62" s="69"/>
      <c r="K62" s="70"/>
    </row>
    <row r="63" spans="1:11" x14ac:dyDescent="0.25">
      <c r="A63" s="64"/>
      <c r="B63" s="75" t="s">
        <v>59</v>
      </c>
      <c r="C63" s="66"/>
      <c r="D63" s="67">
        <v>3.8</v>
      </c>
      <c r="E63" s="68">
        <v>3</v>
      </c>
      <c r="F63" s="57"/>
      <c r="G63" s="68"/>
      <c r="H63" s="67"/>
      <c r="I63" s="57"/>
      <c r="J63" s="69"/>
      <c r="K63" s="70"/>
    </row>
    <row r="64" spans="1:11" x14ac:dyDescent="0.25">
      <c r="A64" s="64"/>
      <c r="B64" s="75" t="s">
        <v>74</v>
      </c>
      <c r="C64" s="66"/>
      <c r="D64" s="67">
        <v>2</v>
      </c>
      <c r="E64" s="68">
        <v>2</v>
      </c>
      <c r="F64" s="57"/>
      <c r="G64" s="68"/>
      <c r="H64" s="67"/>
      <c r="I64" s="57"/>
      <c r="J64" s="69"/>
      <c r="K64" s="70"/>
    </row>
    <row r="65" spans="1:11" x14ac:dyDescent="0.25">
      <c r="A65" s="64"/>
      <c r="B65" s="75" t="s">
        <v>61</v>
      </c>
      <c r="C65" s="66"/>
      <c r="D65" s="67">
        <v>2</v>
      </c>
      <c r="E65" s="68">
        <v>2</v>
      </c>
      <c r="F65" s="57"/>
      <c r="G65" s="68"/>
      <c r="H65" s="67"/>
      <c r="I65" s="57"/>
      <c r="J65" s="69"/>
      <c r="K65" s="70"/>
    </row>
    <row r="66" spans="1:11" x14ac:dyDescent="0.25">
      <c r="A66" s="64"/>
      <c r="B66" s="75" t="s">
        <v>30</v>
      </c>
      <c r="C66" s="66"/>
      <c r="D66" s="67">
        <v>2</v>
      </c>
      <c r="E66" s="68">
        <v>2</v>
      </c>
      <c r="F66" s="57"/>
      <c r="G66" s="68"/>
      <c r="H66" s="67"/>
      <c r="I66" s="57"/>
      <c r="J66" s="69"/>
      <c r="K66" s="70"/>
    </row>
    <row r="67" spans="1:11" x14ac:dyDescent="0.25">
      <c r="A67" s="64"/>
      <c r="B67" s="75" t="s">
        <v>75</v>
      </c>
      <c r="C67" s="66"/>
      <c r="D67" s="67">
        <v>1.2</v>
      </c>
      <c r="E67" s="68">
        <v>1.2</v>
      </c>
      <c r="F67" s="57"/>
      <c r="G67" s="68"/>
      <c r="H67" s="67"/>
      <c r="I67" s="57"/>
      <c r="J67" s="69"/>
      <c r="K67" s="70"/>
    </row>
    <row r="68" spans="1:11" x14ac:dyDescent="0.25">
      <c r="A68" s="64"/>
      <c r="B68" s="75" t="s">
        <v>38</v>
      </c>
      <c r="C68" s="66"/>
      <c r="D68" s="67">
        <v>4.5</v>
      </c>
      <c r="E68" s="68">
        <v>4.5</v>
      </c>
      <c r="F68" s="57"/>
      <c r="G68" s="68"/>
      <c r="H68" s="67"/>
      <c r="I68" s="57"/>
      <c r="J68" s="69"/>
      <c r="K68" s="70"/>
    </row>
    <row r="69" spans="1:11" x14ac:dyDescent="0.25">
      <c r="A69" s="64"/>
      <c r="B69" s="75" t="s">
        <v>64</v>
      </c>
      <c r="C69" s="66"/>
      <c r="D69" s="67">
        <v>1</v>
      </c>
      <c r="E69" s="68">
        <v>1</v>
      </c>
      <c r="F69" s="57"/>
      <c r="G69" s="79"/>
      <c r="H69" s="94"/>
      <c r="I69" s="57"/>
      <c r="J69" s="69"/>
      <c r="K69" s="70"/>
    </row>
    <row r="70" spans="1:11" x14ac:dyDescent="0.25">
      <c r="A70" s="64" t="s">
        <v>76</v>
      </c>
      <c r="B70" s="65"/>
      <c r="C70" s="66">
        <v>150</v>
      </c>
      <c r="D70" s="67"/>
      <c r="E70" s="68"/>
      <c r="F70" s="57"/>
      <c r="G70" s="68"/>
      <c r="H70" s="67">
        <v>18</v>
      </c>
      <c r="I70" s="57">
        <v>71</v>
      </c>
      <c r="J70" s="69"/>
      <c r="K70" s="70" t="s">
        <v>77</v>
      </c>
    </row>
    <row r="71" spans="1:11" x14ac:dyDescent="0.25">
      <c r="A71" s="64"/>
      <c r="B71" s="65" t="s">
        <v>78</v>
      </c>
      <c r="C71" s="66"/>
      <c r="D71" s="67">
        <v>18</v>
      </c>
      <c r="E71" s="68">
        <v>18</v>
      </c>
      <c r="F71" s="57"/>
      <c r="G71" s="68"/>
      <c r="H71" s="67"/>
      <c r="I71" s="57"/>
      <c r="J71" s="69"/>
      <c r="K71" s="70"/>
    </row>
    <row r="72" spans="1:11" x14ac:dyDescent="0.25">
      <c r="A72" s="64"/>
      <c r="B72" s="65" t="s">
        <v>79</v>
      </c>
      <c r="C72" s="66"/>
      <c r="D72" s="67">
        <v>143</v>
      </c>
      <c r="E72" s="68">
        <v>143</v>
      </c>
      <c r="F72" s="57"/>
      <c r="G72" s="68"/>
      <c r="H72" s="67"/>
      <c r="I72" s="57"/>
      <c r="J72" s="69"/>
      <c r="K72" s="70"/>
    </row>
    <row r="73" spans="1:11" x14ac:dyDescent="0.25">
      <c r="A73" s="64"/>
      <c r="B73" s="65" t="s">
        <v>38</v>
      </c>
      <c r="C73" s="66"/>
      <c r="D73" s="67">
        <v>7.5</v>
      </c>
      <c r="E73" s="68">
        <v>7.5</v>
      </c>
      <c r="F73" s="57"/>
      <c r="G73" s="68"/>
      <c r="H73" s="67"/>
      <c r="I73" s="57"/>
      <c r="J73" s="69"/>
      <c r="K73" s="70"/>
    </row>
    <row r="74" spans="1:11" ht="15.75" thickBot="1" x14ac:dyDescent="0.3">
      <c r="A74" s="46" t="s">
        <v>80</v>
      </c>
      <c r="B74" s="47"/>
      <c r="C74" s="95">
        <v>37.5</v>
      </c>
      <c r="D74" s="49">
        <v>37.5</v>
      </c>
      <c r="E74" s="49">
        <v>37.5</v>
      </c>
      <c r="F74" s="95">
        <v>1.8</v>
      </c>
      <c r="G74" s="95">
        <v>0.4</v>
      </c>
      <c r="H74" s="95">
        <v>18</v>
      </c>
      <c r="I74" s="95">
        <v>82.5</v>
      </c>
      <c r="J74" s="96"/>
      <c r="K74" s="97"/>
    </row>
    <row r="75" spans="1:11" ht="15.75" thickBot="1" x14ac:dyDescent="0.3">
      <c r="A75" s="80" t="s">
        <v>45</v>
      </c>
      <c r="B75" s="98"/>
      <c r="C75" s="50">
        <v>686.5</v>
      </c>
      <c r="D75" s="99"/>
      <c r="E75" s="81"/>
      <c r="F75" s="100">
        <f>SUM(F37:F74)</f>
        <v>21.900000000000002</v>
      </c>
      <c r="G75" s="100">
        <f t="shared" ref="G75:J75" si="1">SUM(G37:G74)</f>
        <v>21.2</v>
      </c>
      <c r="H75" s="100">
        <f t="shared" si="1"/>
        <v>79.800000000000011</v>
      </c>
      <c r="I75" s="100">
        <f t="shared" si="1"/>
        <v>592.20000000000005</v>
      </c>
      <c r="J75" s="100">
        <f t="shared" si="1"/>
        <v>31.71</v>
      </c>
      <c r="K75" s="101"/>
    </row>
    <row r="76" spans="1:11" x14ac:dyDescent="0.25">
      <c r="A76" s="28"/>
      <c r="B76" s="55" t="s">
        <v>81</v>
      </c>
      <c r="C76" s="56"/>
      <c r="D76" s="30"/>
      <c r="E76" s="31"/>
      <c r="F76" s="56"/>
      <c r="G76" s="56"/>
      <c r="H76" s="56"/>
      <c r="I76" s="32"/>
      <c r="J76" s="62"/>
      <c r="K76" s="63"/>
    </row>
    <row r="77" spans="1:11" x14ac:dyDescent="0.25">
      <c r="A77" s="64" t="s">
        <v>82</v>
      </c>
      <c r="B77" s="75"/>
      <c r="C77" s="66">
        <v>70</v>
      </c>
      <c r="D77" s="92">
        <v>80</v>
      </c>
      <c r="E77" s="71">
        <v>70</v>
      </c>
      <c r="F77" s="71">
        <v>1.05</v>
      </c>
      <c r="G77" s="66">
        <v>0.35</v>
      </c>
      <c r="H77" s="92">
        <v>14.7</v>
      </c>
      <c r="I77" s="66">
        <v>67</v>
      </c>
      <c r="J77" s="102">
        <v>7</v>
      </c>
      <c r="K77" s="70" t="s">
        <v>83</v>
      </c>
    </row>
    <row r="78" spans="1:11" ht="30" x14ac:dyDescent="0.25">
      <c r="A78" s="103" t="s">
        <v>84</v>
      </c>
      <c r="B78" s="65"/>
      <c r="C78" s="66">
        <v>60</v>
      </c>
      <c r="D78" s="92"/>
      <c r="E78" s="66"/>
      <c r="F78" s="71">
        <v>3.4</v>
      </c>
      <c r="G78" s="66">
        <v>2.9</v>
      </c>
      <c r="H78" s="92">
        <v>24.1</v>
      </c>
      <c r="I78" s="71">
        <v>136</v>
      </c>
      <c r="J78" s="86">
        <v>0</v>
      </c>
      <c r="K78" s="70" t="s">
        <v>85</v>
      </c>
    </row>
    <row r="79" spans="1:11" x14ac:dyDescent="0.25">
      <c r="A79" s="87"/>
      <c r="B79" s="75" t="s">
        <v>74</v>
      </c>
      <c r="C79" s="66"/>
      <c r="D79" s="92">
        <v>29.3</v>
      </c>
      <c r="E79" s="66">
        <v>29.3</v>
      </c>
      <c r="F79" s="71"/>
      <c r="G79" s="66"/>
      <c r="H79" s="92"/>
      <c r="I79" s="71"/>
      <c r="J79" s="86"/>
      <c r="K79" s="70"/>
    </row>
    <row r="80" spans="1:11" x14ac:dyDescent="0.25">
      <c r="A80" s="87"/>
      <c r="B80" s="75" t="s">
        <v>30</v>
      </c>
      <c r="C80" s="66"/>
      <c r="D80" s="92">
        <v>3</v>
      </c>
      <c r="E80" s="66">
        <v>3</v>
      </c>
      <c r="F80" s="71"/>
      <c r="G80" s="66"/>
      <c r="H80" s="92"/>
      <c r="I80" s="71"/>
      <c r="J80" s="86"/>
      <c r="K80" s="70"/>
    </row>
    <row r="81" spans="1:11" x14ac:dyDescent="0.25">
      <c r="A81" s="87"/>
      <c r="B81" s="75" t="s">
        <v>86</v>
      </c>
      <c r="C81" s="66"/>
      <c r="D81" s="92">
        <v>2</v>
      </c>
      <c r="E81" s="66">
        <v>2</v>
      </c>
      <c r="F81" s="71"/>
      <c r="G81" s="66"/>
      <c r="H81" s="92"/>
      <c r="I81" s="71"/>
      <c r="J81" s="86"/>
      <c r="K81" s="70"/>
    </row>
    <row r="82" spans="1:11" x14ac:dyDescent="0.25">
      <c r="A82" s="87"/>
      <c r="B82" s="75" t="s">
        <v>29</v>
      </c>
      <c r="C82" s="66"/>
      <c r="D82" s="92">
        <v>4.8</v>
      </c>
      <c r="E82" s="66">
        <v>4.2</v>
      </c>
      <c r="F82" s="71"/>
      <c r="G82" s="66"/>
      <c r="H82" s="92"/>
      <c r="I82" s="71"/>
      <c r="J82" s="86"/>
      <c r="K82" s="70"/>
    </row>
    <row r="83" spans="1:11" x14ac:dyDescent="0.25">
      <c r="A83" s="87"/>
      <c r="B83" s="75" t="s">
        <v>32</v>
      </c>
      <c r="C83" s="66"/>
      <c r="D83" s="92">
        <v>0.7</v>
      </c>
      <c r="E83" s="66">
        <v>0.7</v>
      </c>
      <c r="F83" s="71"/>
      <c r="G83" s="66"/>
      <c r="H83" s="92"/>
      <c r="I83" s="71"/>
      <c r="J83" s="86"/>
      <c r="K83" s="70"/>
    </row>
    <row r="84" spans="1:11" x14ac:dyDescent="0.25">
      <c r="A84" s="87"/>
      <c r="B84" s="75" t="s">
        <v>79</v>
      </c>
      <c r="C84" s="66"/>
      <c r="D84" s="92">
        <v>8</v>
      </c>
      <c r="E84" s="66">
        <v>8</v>
      </c>
      <c r="F84" s="71"/>
      <c r="G84" s="66"/>
      <c r="H84" s="92"/>
      <c r="I84" s="71"/>
      <c r="J84" s="86"/>
      <c r="K84" s="70"/>
    </row>
    <row r="85" spans="1:11" x14ac:dyDescent="0.25">
      <c r="A85" s="87"/>
      <c r="B85" s="75" t="s">
        <v>87</v>
      </c>
      <c r="C85" s="66"/>
      <c r="D85" s="92">
        <v>0.2</v>
      </c>
      <c r="E85" s="66">
        <v>0.2</v>
      </c>
      <c r="F85" s="71"/>
      <c r="G85" s="66"/>
      <c r="H85" s="92"/>
      <c r="I85" s="71"/>
      <c r="J85" s="86"/>
      <c r="K85" s="70"/>
    </row>
    <row r="86" spans="1:11" x14ac:dyDescent="0.25">
      <c r="A86" s="87"/>
      <c r="B86" s="75" t="s">
        <v>88</v>
      </c>
      <c r="C86" s="66"/>
      <c r="D86" s="92"/>
      <c r="E86" s="66">
        <v>43</v>
      </c>
      <c r="F86" s="71"/>
      <c r="G86" s="66"/>
      <c r="H86" s="92"/>
      <c r="I86" s="71"/>
      <c r="J86" s="86"/>
      <c r="K86" s="70"/>
    </row>
    <row r="87" spans="1:11" x14ac:dyDescent="0.25">
      <c r="A87" s="87"/>
      <c r="B87" s="75" t="s">
        <v>89</v>
      </c>
      <c r="C87" s="66"/>
      <c r="D87" s="92"/>
      <c r="E87" s="66">
        <v>25</v>
      </c>
      <c r="F87" s="71"/>
      <c r="G87" s="66"/>
      <c r="H87" s="92"/>
      <c r="I87" s="71"/>
      <c r="J87" s="86"/>
      <c r="K87" s="70"/>
    </row>
    <row r="88" spans="1:11" x14ac:dyDescent="0.25">
      <c r="A88" s="103" t="s">
        <v>90</v>
      </c>
      <c r="B88" s="65"/>
      <c r="C88" s="66">
        <v>150</v>
      </c>
      <c r="D88" s="57"/>
      <c r="E88" s="68"/>
      <c r="F88" s="66">
        <v>4.3499999999999996</v>
      </c>
      <c r="G88" s="104">
        <v>3.75</v>
      </c>
      <c r="H88" s="104">
        <v>6</v>
      </c>
      <c r="I88" s="85">
        <v>80</v>
      </c>
      <c r="J88" s="86">
        <v>1.05</v>
      </c>
      <c r="K88" s="63" t="s">
        <v>91</v>
      </c>
    </row>
    <row r="89" spans="1:11" x14ac:dyDescent="0.25">
      <c r="A89" s="103"/>
      <c r="B89" s="65" t="s">
        <v>92</v>
      </c>
      <c r="C89" s="66"/>
      <c r="D89" s="57">
        <v>155</v>
      </c>
      <c r="E89" s="68">
        <v>150</v>
      </c>
      <c r="F89" s="66"/>
      <c r="G89" s="105"/>
      <c r="H89" s="104"/>
      <c r="I89" s="106"/>
      <c r="J89" s="86"/>
      <c r="K89" s="63"/>
    </row>
    <row r="90" spans="1:11" x14ac:dyDescent="0.25">
      <c r="A90" s="103" t="s">
        <v>93</v>
      </c>
      <c r="B90" s="65"/>
      <c r="C90" s="66">
        <v>15</v>
      </c>
      <c r="D90" s="67">
        <v>15</v>
      </c>
      <c r="E90" s="68">
        <v>15</v>
      </c>
      <c r="F90" s="66">
        <v>0.9</v>
      </c>
      <c r="G90" s="104">
        <v>3.5</v>
      </c>
      <c r="H90" s="104">
        <v>12.3</v>
      </c>
      <c r="I90" s="85">
        <v>84</v>
      </c>
      <c r="J90" s="86"/>
      <c r="K90" s="63"/>
    </row>
    <row r="91" spans="1:11" x14ac:dyDescent="0.25">
      <c r="A91" s="77" t="s">
        <v>94</v>
      </c>
      <c r="B91" s="65"/>
      <c r="C91" s="66">
        <v>120</v>
      </c>
      <c r="D91" s="92"/>
      <c r="E91" s="66"/>
      <c r="F91" s="66"/>
      <c r="G91" s="92"/>
      <c r="H91" s="66">
        <v>6</v>
      </c>
      <c r="I91" s="92">
        <v>25</v>
      </c>
      <c r="J91" s="86"/>
      <c r="K91" s="70" t="s">
        <v>95</v>
      </c>
    </row>
    <row r="92" spans="1:11" x14ac:dyDescent="0.25">
      <c r="A92" s="77"/>
      <c r="B92" s="65" t="s">
        <v>96</v>
      </c>
      <c r="C92" s="66"/>
      <c r="D92" s="92">
        <v>0.2</v>
      </c>
      <c r="E92" s="66">
        <v>0.2</v>
      </c>
      <c r="F92" s="66"/>
      <c r="G92" s="92"/>
      <c r="H92" s="66"/>
      <c r="I92" s="92"/>
      <c r="J92" s="86"/>
      <c r="K92" s="70"/>
    </row>
    <row r="93" spans="1:11" x14ac:dyDescent="0.25">
      <c r="A93" s="77"/>
      <c r="B93" s="65" t="s">
        <v>86</v>
      </c>
      <c r="C93" s="66"/>
      <c r="D93" s="92">
        <v>5</v>
      </c>
      <c r="E93" s="66">
        <v>5</v>
      </c>
      <c r="F93" s="66"/>
      <c r="G93" s="92"/>
      <c r="H93" s="66"/>
      <c r="I93" s="92"/>
      <c r="J93" s="86"/>
      <c r="K93" s="70"/>
    </row>
    <row r="94" spans="1:11" ht="15.75" thickBot="1" x14ac:dyDescent="0.3">
      <c r="A94" s="77"/>
      <c r="B94" s="65" t="s">
        <v>79</v>
      </c>
      <c r="C94" s="66"/>
      <c r="D94" s="92">
        <v>120</v>
      </c>
      <c r="E94" s="66">
        <v>120</v>
      </c>
      <c r="F94" s="66"/>
      <c r="G94" s="92"/>
      <c r="H94" s="66"/>
      <c r="I94" s="92"/>
      <c r="J94" s="86"/>
      <c r="K94" s="70"/>
    </row>
    <row r="95" spans="1:11" ht="15.75" thickBot="1" x14ac:dyDescent="0.3">
      <c r="A95" s="80" t="s">
        <v>45</v>
      </c>
      <c r="B95" s="98"/>
      <c r="C95" s="50">
        <f>SUM(C76:C94)</f>
        <v>415</v>
      </c>
      <c r="D95" s="99"/>
      <c r="E95" s="81"/>
      <c r="F95" s="107">
        <f>SUM(F76:F94)</f>
        <v>9.7000000000000011</v>
      </c>
      <c r="G95" s="107">
        <f>SUM(G76:G94)</f>
        <v>10.5</v>
      </c>
      <c r="H95" s="107">
        <f>SUM(H76:H94)</f>
        <v>63.099999999999994</v>
      </c>
      <c r="I95" s="107">
        <f>SUM(I76:I94)</f>
        <v>392</v>
      </c>
      <c r="J95" s="107">
        <f>SUM(J76:J94)</f>
        <v>8.0500000000000007</v>
      </c>
      <c r="K95" s="108"/>
    </row>
    <row r="96" spans="1:11" ht="15.75" thickBot="1" x14ac:dyDescent="0.3">
      <c r="A96" s="28"/>
      <c r="B96" s="29"/>
      <c r="C96" s="109"/>
      <c r="D96" s="110"/>
      <c r="E96" s="111"/>
      <c r="F96" s="112"/>
      <c r="G96" s="113"/>
      <c r="H96" s="112"/>
      <c r="I96" s="114"/>
      <c r="J96" s="115"/>
      <c r="K96" s="63"/>
    </row>
    <row r="97" spans="1:11" ht="15.75" thickBot="1" x14ac:dyDescent="0.3">
      <c r="A97" s="116" t="s">
        <v>97</v>
      </c>
      <c r="B97" s="117"/>
      <c r="C97" s="118">
        <f>C36+C75+C95</f>
        <v>1560.5</v>
      </c>
      <c r="D97" s="119"/>
      <c r="E97" s="120"/>
      <c r="F97" s="121">
        <f>F36+F75+F95</f>
        <v>43.000000000000007</v>
      </c>
      <c r="G97" s="121">
        <f>G36+G75+G95</f>
        <v>46.8</v>
      </c>
      <c r="H97" s="121">
        <f>H36+H75+H95</f>
        <v>203.4</v>
      </c>
      <c r="I97" s="121">
        <f>I36+I75+I95</f>
        <v>1407.7</v>
      </c>
      <c r="J97" s="121">
        <f>J36+J75+J95</f>
        <v>52.08</v>
      </c>
      <c r="K97" s="122"/>
    </row>
    <row r="98" spans="1:11" x14ac:dyDescent="0.25">
      <c r="A98" s="87"/>
      <c r="B98" s="65"/>
      <c r="C98" s="123"/>
      <c r="D98" s="124"/>
      <c r="E98" s="67"/>
      <c r="F98" s="92"/>
      <c r="G98" s="92"/>
      <c r="H98" s="92"/>
      <c r="I98" s="106"/>
      <c r="J98" s="125"/>
      <c r="K98" s="29"/>
    </row>
    <row r="99" spans="1:11" ht="15.75" thickBot="1" x14ac:dyDescent="0.3">
      <c r="A99" s="20" t="s">
        <v>98</v>
      </c>
      <c r="B99" s="21"/>
      <c r="C99" s="22"/>
      <c r="D99" s="23"/>
      <c r="G99" s="25"/>
      <c r="H99" s="25"/>
      <c r="J99" s="126"/>
      <c r="K99" s="65"/>
    </row>
    <row r="100" spans="1:11" ht="30" x14ac:dyDescent="0.25">
      <c r="A100" s="28" t="s">
        <v>6</v>
      </c>
      <c r="B100" s="29"/>
      <c r="C100" s="56" t="s">
        <v>7</v>
      </c>
      <c r="D100" s="127" t="s">
        <v>8</v>
      </c>
      <c r="E100" s="127" t="s">
        <v>8</v>
      </c>
      <c r="F100" s="572" t="s">
        <v>9</v>
      </c>
      <c r="G100" s="573"/>
      <c r="H100" s="574"/>
      <c r="I100" s="32" t="s">
        <v>10</v>
      </c>
      <c r="J100" s="128" t="s">
        <v>11</v>
      </c>
      <c r="K100" s="34" t="s">
        <v>99</v>
      </c>
    </row>
    <row r="101" spans="1:11" ht="30.75" thickBot="1" x14ac:dyDescent="0.3">
      <c r="A101" s="35" t="s">
        <v>13</v>
      </c>
      <c r="B101" s="36"/>
      <c r="C101" s="129" t="s">
        <v>14</v>
      </c>
      <c r="D101" s="130" t="s">
        <v>15</v>
      </c>
      <c r="E101" s="130" t="s">
        <v>15</v>
      </c>
      <c r="F101" s="40"/>
      <c r="G101" s="41"/>
      <c r="H101" s="41"/>
      <c r="I101" s="43" t="s">
        <v>16</v>
      </c>
      <c r="J101" s="62"/>
      <c r="K101" s="63"/>
    </row>
    <row r="102" spans="1:11" ht="15.75" thickBot="1" x14ac:dyDescent="0.3">
      <c r="A102" s="46"/>
      <c r="B102" s="47"/>
      <c r="C102" s="95"/>
      <c r="D102" s="131" t="s">
        <v>17</v>
      </c>
      <c r="E102" s="131" t="s">
        <v>18</v>
      </c>
      <c r="F102" s="50" t="s">
        <v>19</v>
      </c>
      <c r="G102" s="51" t="s">
        <v>20</v>
      </c>
      <c r="H102" s="50" t="s">
        <v>21</v>
      </c>
      <c r="I102" s="52" t="s">
        <v>22</v>
      </c>
      <c r="J102" s="53" t="s">
        <v>23</v>
      </c>
      <c r="K102" s="132"/>
    </row>
    <row r="103" spans="1:11" x14ac:dyDescent="0.25">
      <c r="A103" s="28"/>
      <c r="B103" s="55" t="s">
        <v>24</v>
      </c>
      <c r="C103" s="56"/>
      <c r="D103" s="31"/>
      <c r="E103" s="58"/>
      <c r="F103" s="133"/>
      <c r="G103" s="134"/>
      <c r="H103" s="134"/>
      <c r="I103" s="135"/>
      <c r="J103" s="115"/>
      <c r="K103" s="132"/>
    </row>
    <row r="104" spans="1:11" ht="30" x14ac:dyDescent="0.25">
      <c r="A104" s="64" t="s">
        <v>100</v>
      </c>
      <c r="B104" s="65"/>
      <c r="C104" s="66" t="s">
        <v>101</v>
      </c>
      <c r="D104" s="68"/>
      <c r="E104" s="68"/>
      <c r="F104" s="57">
        <v>6</v>
      </c>
      <c r="G104" s="68">
        <v>10.199999999999999</v>
      </c>
      <c r="H104" s="68">
        <v>29.3</v>
      </c>
      <c r="I104" s="57">
        <v>233</v>
      </c>
      <c r="J104" s="69">
        <v>0.22</v>
      </c>
      <c r="K104" s="70" t="s">
        <v>102</v>
      </c>
    </row>
    <row r="105" spans="1:11" x14ac:dyDescent="0.25">
      <c r="A105" s="64"/>
      <c r="B105" s="65" t="s">
        <v>103</v>
      </c>
      <c r="C105" s="66"/>
      <c r="D105" s="68">
        <v>31</v>
      </c>
      <c r="E105" s="68">
        <v>31</v>
      </c>
      <c r="F105" s="68"/>
      <c r="G105" s="67"/>
      <c r="H105" s="68"/>
      <c r="I105" s="67"/>
      <c r="J105" s="69"/>
      <c r="K105" s="70"/>
    </row>
    <row r="106" spans="1:11" x14ac:dyDescent="0.25">
      <c r="A106" s="64"/>
      <c r="B106" s="65" t="s">
        <v>31</v>
      </c>
      <c r="C106" s="66"/>
      <c r="D106" s="68">
        <v>126</v>
      </c>
      <c r="E106" s="68">
        <v>126</v>
      </c>
      <c r="F106" s="68"/>
      <c r="G106" s="67"/>
      <c r="H106" s="68"/>
      <c r="I106" s="67"/>
      <c r="J106" s="69"/>
      <c r="K106" s="70"/>
    </row>
    <row r="107" spans="1:11" x14ac:dyDescent="0.25">
      <c r="A107" s="64"/>
      <c r="B107" s="65" t="s">
        <v>79</v>
      </c>
      <c r="C107" s="66"/>
      <c r="D107" s="68">
        <v>50</v>
      </c>
      <c r="E107" s="68">
        <v>50</v>
      </c>
      <c r="F107" s="68"/>
      <c r="G107" s="67"/>
      <c r="H107" s="68"/>
      <c r="I107" s="67"/>
      <c r="J107" s="69"/>
      <c r="K107" s="70"/>
    </row>
    <row r="108" spans="1:11" x14ac:dyDescent="0.25">
      <c r="A108" s="64"/>
      <c r="B108" s="65" t="s">
        <v>38</v>
      </c>
      <c r="C108" s="66"/>
      <c r="D108" s="68">
        <v>5</v>
      </c>
      <c r="E108" s="68">
        <v>5</v>
      </c>
      <c r="F108" s="68"/>
      <c r="G108" s="67"/>
      <c r="H108" s="68"/>
      <c r="I108" s="67"/>
      <c r="J108" s="69"/>
      <c r="K108" s="70"/>
    </row>
    <row r="109" spans="1:11" x14ac:dyDescent="0.25">
      <c r="A109" s="64"/>
      <c r="B109" s="75" t="s">
        <v>64</v>
      </c>
      <c r="C109" s="66"/>
      <c r="D109" s="68">
        <v>1</v>
      </c>
      <c r="E109" s="68">
        <v>1</v>
      </c>
      <c r="F109" s="68"/>
      <c r="G109" s="67"/>
      <c r="H109" s="68"/>
      <c r="I109" s="67"/>
      <c r="J109" s="69"/>
      <c r="K109" s="70"/>
    </row>
    <row r="110" spans="1:11" x14ac:dyDescent="0.25">
      <c r="A110" s="64"/>
      <c r="B110" s="75" t="s">
        <v>30</v>
      </c>
      <c r="C110" s="66"/>
      <c r="D110" s="68">
        <v>5</v>
      </c>
      <c r="E110" s="68">
        <v>5</v>
      </c>
      <c r="F110" s="68"/>
      <c r="G110" s="67"/>
      <c r="H110" s="68"/>
      <c r="I110" s="67"/>
      <c r="J110" s="69"/>
      <c r="K110" s="70"/>
    </row>
    <row r="111" spans="1:11" x14ac:dyDescent="0.25">
      <c r="A111" s="77" t="s">
        <v>104</v>
      </c>
      <c r="B111" s="65"/>
      <c r="C111" s="66">
        <v>180</v>
      </c>
      <c r="D111" s="78"/>
      <c r="E111" s="79"/>
      <c r="F111" s="57">
        <v>2.1</v>
      </c>
      <c r="G111" s="68">
        <v>2.5833333333333335</v>
      </c>
      <c r="H111" s="68">
        <v>13.6</v>
      </c>
      <c r="I111" s="57">
        <v>86</v>
      </c>
      <c r="J111" s="69">
        <v>0.39166666666666666</v>
      </c>
      <c r="K111" s="70" t="s">
        <v>105</v>
      </c>
    </row>
    <row r="112" spans="1:11" x14ac:dyDescent="0.25">
      <c r="A112" s="77"/>
      <c r="B112" s="75" t="s">
        <v>106</v>
      </c>
      <c r="C112" s="66"/>
      <c r="D112" s="57">
        <v>1.7</v>
      </c>
      <c r="E112" s="68">
        <v>1.7</v>
      </c>
      <c r="F112" s="57"/>
      <c r="G112" s="68"/>
      <c r="H112" s="68"/>
      <c r="I112" s="57"/>
      <c r="J112" s="69"/>
      <c r="K112" s="70"/>
    </row>
    <row r="113" spans="1:11" x14ac:dyDescent="0.25">
      <c r="A113" s="77"/>
      <c r="B113" s="75" t="s">
        <v>38</v>
      </c>
      <c r="C113" s="66"/>
      <c r="D113" s="57">
        <v>10</v>
      </c>
      <c r="E113" s="68">
        <v>10</v>
      </c>
      <c r="F113" s="57"/>
      <c r="G113" s="68"/>
      <c r="H113" s="68"/>
      <c r="I113" s="57"/>
      <c r="J113" s="69"/>
      <c r="K113" s="70"/>
    </row>
    <row r="114" spans="1:11" x14ac:dyDescent="0.25">
      <c r="A114" s="136"/>
      <c r="B114" s="75" t="s">
        <v>31</v>
      </c>
      <c r="C114" s="66"/>
      <c r="D114" s="57">
        <v>110</v>
      </c>
      <c r="E114" s="68">
        <v>110</v>
      </c>
      <c r="F114" s="57"/>
      <c r="G114" s="68"/>
      <c r="H114" s="68"/>
      <c r="I114" s="57"/>
      <c r="J114" s="69"/>
      <c r="K114" s="70"/>
    </row>
    <row r="115" spans="1:11" x14ac:dyDescent="0.25">
      <c r="A115" s="136"/>
      <c r="B115" s="75" t="s">
        <v>39</v>
      </c>
      <c r="C115" s="66"/>
      <c r="D115" s="57">
        <v>80</v>
      </c>
      <c r="E115" s="68">
        <v>80</v>
      </c>
      <c r="F115" s="57"/>
      <c r="G115" s="68"/>
      <c r="H115" s="68"/>
      <c r="I115" s="57"/>
      <c r="J115" s="69"/>
      <c r="K115" s="70"/>
    </row>
    <row r="116" spans="1:11" x14ac:dyDescent="0.25">
      <c r="A116" s="77" t="s">
        <v>107</v>
      </c>
      <c r="B116" s="65"/>
      <c r="C116" s="137" t="s">
        <v>108</v>
      </c>
      <c r="D116" s="79"/>
      <c r="E116" s="79"/>
      <c r="F116" s="57">
        <v>4.8</v>
      </c>
      <c r="G116" s="68">
        <v>7.2</v>
      </c>
      <c r="H116" s="67">
        <v>15.4</v>
      </c>
      <c r="I116" s="57">
        <v>146</v>
      </c>
      <c r="J116" s="69">
        <v>0.19</v>
      </c>
      <c r="K116" s="70" t="s">
        <v>109</v>
      </c>
    </row>
    <row r="117" spans="1:11" x14ac:dyDescent="0.25">
      <c r="A117" s="77"/>
      <c r="B117" s="65" t="s">
        <v>43</v>
      </c>
      <c r="C117" s="66"/>
      <c r="D117" s="68">
        <v>30</v>
      </c>
      <c r="E117" s="68">
        <v>30</v>
      </c>
      <c r="F117" s="57"/>
      <c r="G117" s="68"/>
      <c r="H117" s="68"/>
      <c r="I117" s="57"/>
      <c r="J117" s="69"/>
      <c r="K117" s="70"/>
    </row>
    <row r="118" spans="1:11" x14ac:dyDescent="0.25">
      <c r="A118" s="77"/>
      <c r="B118" s="65" t="s">
        <v>110</v>
      </c>
      <c r="C118" s="66"/>
      <c r="D118" s="57">
        <v>7.2</v>
      </c>
      <c r="E118" s="68">
        <v>7</v>
      </c>
      <c r="F118" s="57"/>
      <c r="G118" s="68"/>
      <c r="H118" s="68"/>
      <c r="I118" s="57"/>
      <c r="J118" s="69"/>
      <c r="K118" s="70"/>
    </row>
    <row r="119" spans="1:11" ht="15.75" thickBot="1" x14ac:dyDescent="0.3">
      <c r="A119" s="138"/>
      <c r="B119" s="65" t="s">
        <v>30</v>
      </c>
      <c r="C119" s="66"/>
      <c r="D119" s="68">
        <v>5</v>
      </c>
      <c r="E119" s="68">
        <v>5</v>
      </c>
      <c r="F119" s="48" t="s">
        <v>44</v>
      </c>
      <c r="G119" s="49"/>
      <c r="H119" s="49"/>
      <c r="I119" s="139"/>
      <c r="J119" s="69"/>
      <c r="K119" s="70"/>
    </row>
    <row r="120" spans="1:11" ht="15.75" thickBot="1" x14ac:dyDescent="0.3">
      <c r="A120" s="140" t="s">
        <v>45</v>
      </c>
      <c r="B120" s="98"/>
      <c r="C120" s="100"/>
      <c r="D120" s="82"/>
      <c r="E120" s="82"/>
      <c r="F120" s="141"/>
      <c r="G120" s="141"/>
      <c r="H120" s="141"/>
      <c r="I120" s="141"/>
      <c r="J120" s="82"/>
      <c r="K120" s="142"/>
    </row>
    <row r="121" spans="1:11" x14ac:dyDescent="0.25">
      <c r="A121" s="103"/>
      <c r="B121" s="91" t="s">
        <v>46</v>
      </c>
      <c r="C121" s="66"/>
      <c r="D121" s="67"/>
      <c r="E121" s="68"/>
      <c r="F121" s="66"/>
      <c r="G121" s="104"/>
      <c r="H121" s="104"/>
      <c r="I121" s="85"/>
      <c r="J121" s="86"/>
      <c r="K121" s="63"/>
    </row>
    <row r="122" spans="1:11" ht="15.75" thickBot="1" x14ac:dyDescent="0.3">
      <c r="A122" s="87" t="s">
        <v>82</v>
      </c>
      <c r="B122" s="75"/>
      <c r="C122" s="66">
        <v>70</v>
      </c>
      <c r="D122" s="67">
        <v>80</v>
      </c>
      <c r="E122" s="68">
        <v>70</v>
      </c>
      <c r="F122" s="92">
        <v>0.1</v>
      </c>
      <c r="G122" s="68">
        <v>0.1</v>
      </c>
      <c r="H122" s="67">
        <v>2.8</v>
      </c>
      <c r="I122" s="85">
        <v>12.5</v>
      </c>
      <c r="J122" s="69">
        <v>7.5</v>
      </c>
      <c r="K122" s="63" t="s">
        <v>83</v>
      </c>
    </row>
    <row r="123" spans="1:11" ht="15.75" thickBot="1" x14ac:dyDescent="0.3">
      <c r="A123" s="80" t="s">
        <v>45</v>
      </c>
      <c r="B123" s="143"/>
      <c r="C123" s="107">
        <v>497</v>
      </c>
      <c r="D123" s="141"/>
      <c r="E123" s="144"/>
      <c r="F123" s="82">
        <f>SUM(F103:F122)</f>
        <v>12.999999999999998</v>
      </c>
      <c r="G123" s="82">
        <f t="shared" ref="G123:J123" si="2">SUM(G103:G122)</f>
        <v>20.083333333333336</v>
      </c>
      <c r="H123" s="82">
        <f t="shared" si="2"/>
        <v>61.099999999999994</v>
      </c>
      <c r="I123" s="82">
        <f t="shared" si="2"/>
        <v>477.5</v>
      </c>
      <c r="J123" s="82">
        <f t="shared" si="2"/>
        <v>8.3016666666666659</v>
      </c>
      <c r="K123" s="54"/>
    </row>
    <row r="124" spans="1:11" x14ac:dyDescent="0.25">
      <c r="A124" s="28"/>
      <c r="B124" s="55" t="s">
        <v>49</v>
      </c>
      <c r="C124" s="56"/>
      <c r="D124" s="31"/>
      <c r="E124" s="90"/>
      <c r="F124" s="564"/>
      <c r="G124" s="564"/>
      <c r="H124" s="56"/>
      <c r="I124" s="32"/>
      <c r="J124" s="62"/>
      <c r="K124" s="145"/>
    </row>
    <row r="125" spans="1:11" x14ac:dyDescent="0.25">
      <c r="A125" s="64" t="s">
        <v>111</v>
      </c>
      <c r="B125" s="75"/>
      <c r="C125" s="66" t="s">
        <v>112</v>
      </c>
      <c r="D125" s="67"/>
      <c r="E125" s="68"/>
      <c r="F125" s="67">
        <v>1.2</v>
      </c>
      <c r="G125" s="68">
        <v>2.7</v>
      </c>
      <c r="H125" s="67">
        <v>5.5</v>
      </c>
      <c r="I125" s="57">
        <v>51</v>
      </c>
      <c r="J125" s="69">
        <v>5.6</v>
      </c>
      <c r="K125" s="70" t="s">
        <v>113</v>
      </c>
    </row>
    <row r="126" spans="1:11" x14ac:dyDescent="0.25">
      <c r="A126" s="64"/>
      <c r="B126" s="75" t="s">
        <v>73</v>
      </c>
      <c r="C126" s="66"/>
      <c r="D126" s="67">
        <v>99</v>
      </c>
      <c r="E126" s="68">
        <v>79</v>
      </c>
      <c r="F126" s="67"/>
      <c r="G126" s="68"/>
      <c r="H126" s="67"/>
      <c r="I126" s="57"/>
      <c r="J126" s="69"/>
      <c r="K126" s="70"/>
    </row>
    <row r="127" spans="1:11" x14ac:dyDescent="0.25">
      <c r="A127" s="64"/>
      <c r="B127" s="75" t="s">
        <v>59</v>
      </c>
      <c r="C127" s="66"/>
      <c r="D127" s="67">
        <v>7.5</v>
      </c>
      <c r="E127" s="68">
        <v>6</v>
      </c>
      <c r="F127" s="67"/>
      <c r="G127" s="68"/>
      <c r="H127" s="67"/>
      <c r="I127" s="57"/>
      <c r="J127" s="69"/>
      <c r="K127" s="70"/>
    </row>
    <row r="128" spans="1:11" x14ac:dyDescent="0.25">
      <c r="A128" s="64"/>
      <c r="B128" s="75" t="s">
        <v>38</v>
      </c>
      <c r="C128" s="66"/>
      <c r="D128" s="67">
        <v>3</v>
      </c>
      <c r="E128" s="68">
        <v>3</v>
      </c>
      <c r="F128" s="67"/>
      <c r="G128" s="68"/>
      <c r="H128" s="67"/>
      <c r="I128" s="57"/>
      <c r="J128" s="69"/>
      <c r="K128" s="70"/>
    </row>
    <row r="129" spans="1:11" x14ac:dyDescent="0.25">
      <c r="A129" s="64"/>
      <c r="B129" s="75" t="s">
        <v>61</v>
      </c>
      <c r="C129" s="66"/>
      <c r="D129" s="67">
        <v>1</v>
      </c>
      <c r="E129" s="68">
        <v>1</v>
      </c>
      <c r="F129" s="67"/>
      <c r="G129" s="68"/>
      <c r="H129" s="67"/>
      <c r="I129" s="57"/>
      <c r="J129" s="69"/>
      <c r="K129" s="146"/>
    </row>
    <row r="130" spans="1:11" x14ac:dyDescent="0.25">
      <c r="A130" s="64"/>
      <c r="B130" s="75" t="s">
        <v>64</v>
      </c>
      <c r="C130" s="66"/>
      <c r="D130" s="67">
        <v>0.2</v>
      </c>
      <c r="E130" s="68">
        <v>0.2</v>
      </c>
      <c r="F130" s="67"/>
      <c r="G130" s="68"/>
      <c r="H130" s="67"/>
      <c r="I130" s="57"/>
      <c r="J130" s="69"/>
      <c r="K130" s="146"/>
    </row>
    <row r="131" spans="1:11" ht="30" x14ac:dyDescent="0.25">
      <c r="A131" s="87" t="s">
        <v>114</v>
      </c>
      <c r="B131" s="65"/>
      <c r="C131" s="66" t="s">
        <v>115</v>
      </c>
      <c r="D131" s="67"/>
      <c r="E131" s="68"/>
      <c r="F131" s="92">
        <v>8.42</v>
      </c>
      <c r="G131" s="68">
        <v>5.34</v>
      </c>
      <c r="H131" s="67">
        <v>21.1</v>
      </c>
      <c r="I131" s="85">
        <v>166</v>
      </c>
      <c r="J131" s="69">
        <v>5.3</v>
      </c>
      <c r="K131" s="63" t="s">
        <v>116</v>
      </c>
    </row>
    <row r="132" spans="1:11" x14ac:dyDescent="0.25">
      <c r="A132" s="87"/>
      <c r="B132" s="65" t="s">
        <v>56</v>
      </c>
      <c r="C132" s="66"/>
      <c r="D132" s="67">
        <v>22</v>
      </c>
      <c r="E132" s="68">
        <v>16</v>
      </c>
      <c r="F132" s="92"/>
      <c r="G132" s="68"/>
      <c r="H132" s="67"/>
      <c r="I132" s="57"/>
      <c r="J132" s="69"/>
      <c r="K132" s="63"/>
    </row>
    <row r="133" spans="1:11" x14ac:dyDescent="0.25">
      <c r="A133" s="87"/>
      <c r="B133" s="75" t="s">
        <v>57</v>
      </c>
      <c r="C133" s="66"/>
      <c r="D133" s="67">
        <v>80</v>
      </c>
      <c r="E133" s="68">
        <v>60</v>
      </c>
      <c r="F133" s="92"/>
      <c r="G133" s="68"/>
      <c r="H133" s="67"/>
      <c r="I133" s="85"/>
      <c r="J133" s="69"/>
      <c r="K133" s="63"/>
    </row>
    <row r="134" spans="1:11" x14ac:dyDescent="0.25">
      <c r="A134" s="87"/>
      <c r="B134" s="65" t="s">
        <v>59</v>
      </c>
      <c r="C134" s="66"/>
      <c r="D134" s="67">
        <v>10</v>
      </c>
      <c r="E134" s="68">
        <v>8</v>
      </c>
      <c r="F134" s="92"/>
      <c r="G134" s="68"/>
      <c r="H134" s="67"/>
      <c r="I134" s="85"/>
      <c r="J134" s="69"/>
      <c r="K134" s="63"/>
    </row>
    <row r="135" spans="1:11" x14ac:dyDescent="0.25">
      <c r="A135" s="87"/>
      <c r="B135" s="75" t="s">
        <v>60</v>
      </c>
      <c r="C135" s="66"/>
      <c r="D135" s="67">
        <v>10</v>
      </c>
      <c r="E135" s="68">
        <v>8</v>
      </c>
      <c r="F135" s="92"/>
      <c r="G135" s="68"/>
      <c r="H135" s="67"/>
      <c r="I135" s="85"/>
      <c r="J135" s="69"/>
      <c r="K135" s="63"/>
    </row>
    <row r="136" spans="1:11" x14ac:dyDescent="0.25">
      <c r="A136" s="87"/>
      <c r="B136" s="75" t="s">
        <v>28</v>
      </c>
      <c r="C136" s="66"/>
      <c r="D136" s="67">
        <v>8</v>
      </c>
      <c r="E136" s="68">
        <v>8</v>
      </c>
      <c r="F136" s="92"/>
      <c r="G136" s="68"/>
      <c r="H136" s="67"/>
      <c r="I136" s="85"/>
      <c r="J136" s="69"/>
      <c r="K136" s="63"/>
    </row>
    <row r="137" spans="1:11" x14ac:dyDescent="0.25">
      <c r="A137" s="87"/>
      <c r="B137" s="75" t="s">
        <v>61</v>
      </c>
      <c r="C137" s="66"/>
      <c r="D137" s="67">
        <v>2.4</v>
      </c>
      <c r="E137" s="68">
        <v>2.4</v>
      </c>
      <c r="F137" s="92"/>
      <c r="G137" s="68"/>
      <c r="H137" s="67"/>
      <c r="I137" s="85"/>
      <c r="J137" s="69"/>
      <c r="K137" s="63"/>
    </row>
    <row r="138" spans="1:11" x14ac:dyDescent="0.25">
      <c r="A138" s="87"/>
      <c r="B138" s="75" t="s">
        <v>64</v>
      </c>
      <c r="C138" s="66"/>
      <c r="D138" s="67">
        <v>1.2</v>
      </c>
      <c r="E138" s="68">
        <v>1.2</v>
      </c>
      <c r="F138" s="92"/>
      <c r="G138" s="68"/>
      <c r="H138" s="67"/>
      <c r="I138" s="85"/>
      <c r="J138" s="93"/>
      <c r="K138" s="63"/>
    </row>
    <row r="139" spans="1:11" x14ac:dyDescent="0.25">
      <c r="A139" s="87"/>
      <c r="B139" s="75" t="s">
        <v>39</v>
      </c>
      <c r="C139" s="66"/>
      <c r="D139" s="67">
        <v>152</v>
      </c>
      <c r="E139" s="68">
        <v>152</v>
      </c>
      <c r="F139" s="92"/>
      <c r="G139" s="68"/>
      <c r="H139" s="67"/>
      <c r="I139" s="85"/>
      <c r="J139" s="93"/>
      <c r="K139" s="63"/>
    </row>
    <row r="140" spans="1:11" x14ac:dyDescent="0.25">
      <c r="A140" s="147" t="s">
        <v>117</v>
      </c>
      <c r="B140" s="148"/>
      <c r="C140" s="149">
        <v>100</v>
      </c>
      <c r="D140" s="150"/>
      <c r="E140" s="151"/>
      <c r="F140" s="152">
        <v>9.1</v>
      </c>
      <c r="G140" s="149">
        <v>5</v>
      </c>
      <c r="H140" s="153">
        <v>10.8</v>
      </c>
      <c r="I140" s="149">
        <v>124</v>
      </c>
      <c r="J140" s="154"/>
      <c r="K140" s="70" t="s">
        <v>118</v>
      </c>
    </row>
    <row r="141" spans="1:11" x14ac:dyDescent="0.25">
      <c r="A141" s="147"/>
      <c r="B141" s="155" t="s">
        <v>119</v>
      </c>
      <c r="C141" s="149"/>
      <c r="D141" s="150">
        <v>87.5</v>
      </c>
      <c r="E141" s="151">
        <v>70</v>
      </c>
      <c r="F141" s="152"/>
      <c r="G141" s="149"/>
      <c r="H141" s="153"/>
      <c r="I141" s="149"/>
      <c r="J141" s="154"/>
      <c r="K141" s="70"/>
    </row>
    <row r="142" spans="1:11" x14ac:dyDescent="0.25">
      <c r="A142" s="147"/>
      <c r="B142" s="155" t="s">
        <v>68</v>
      </c>
      <c r="C142" s="149"/>
      <c r="D142" s="150">
        <v>12.5</v>
      </c>
      <c r="E142" s="151">
        <v>12.5</v>
      </c>
      <c r="F142" s="152"/>
      <c r="G142" s="149"/>
      <c r="H142" s="153"/>
      <c r="I142" s="149"/>
      <c r="J142" s="154"/>
      <c r="K142" s="70"/>
    </row>
    <row r="143" spans="1:11" x14ac:dyDescent="0.25">
      <c r="A143" s="147"/>
      <c r="B143" s="155" t="s">
        <v>120</v>
      </c>
      <c r="C143" s="149"/>
      <c r="D143" s="150">
        <v>10</v>
      </c>
      <c r="E143" s="151">
        <v>9</v>
      </c>
      <c r="F143" s="152"/>
      <c r="G143" s="149"/>
      <c r="H143" s="153"/>
      <c r="I143" s="149"/>
      <c r="J143" s="154"/>
      <c r="K143" s="70"/>
    </row>
    <row r="144" spans="1:11" x14ac:dyDescent="0.25">
      <c r="A144" s="147"/>
      <c r="B144" s="155" t="s">
        <v>121</v>
      </c>
      <c r="C144" s="149"/>
      <c r="D144" s="150">
        <v>17.5</v>
      </c>
      <c r="E144" s="151">
        <v>17.5</v>
      </c>
      <c r="F144" s="152"/>
      <c r="G144" s="149"/>
      <c r="H144" s="153"/>
      <c r="I144" s="149"/>
      <c r="J144" s="154"/>
      <c r="K144" s="70"/>
    </row>
    <row r="145" spans="1:11" x14ac:dyDescent="0.25">
      <c r="A145" s="147"/>
      <c r="B145" s="155" t="s">
        <v>122</v>
      </c>
      <c r="C145" s="149"/>
      <c r="D145" s="150">
        <v>4</v>
      </c>
      <c r="E145" s="151">
        <v>4</v>
      </c>
      <c r="F145" s="152"/>
      <c r="G145" s="149"/>
      <c r="H145" s="153"/>
      <c r="I145" s="149"/>
      <c r="J145" s="154"/>
      <c r="K145" s="70"/>
    </row>
    <row r="146" spans="1:11" x14ac:dyDescent="0.25">
      <c r="A146" s="147"/>
      <c r="B146" s="155" t="s">
        <v>32</v>
      </c>
      <c r="C146" s="149"/>
      <c r="D146" s="150">
        <v>0.5</v>
      </c>
      <c r="E146" s="151">
        <v>0.5</v>
      </c>
      <c r="F146" s="152"/>
      <c r="G146" s="149"/>
      <c r="H146" s="153"/>
      <c r="I146" s="149"/>
      <c r="J146" s="154"/>
      <c r="K146" s="70"/>
    </row>
    <row r="147" spans="1:11" x14ac:dyDescent="0.25">
      <c r="A147" s="147"/>
      <c r="B147" s="155" t="s">
        <v>61</v>
      </c>
      <c r="C147" s="149"/>
      <c r="D147" s="150">
        <v>1.3</v>
      </c>
      <c r="E147" s="151">
        <v>1.3</v>
      </c>
      <c r="F147" s="152"/>
      <c r="G147" s="149"/>
      <c r="H147" s="153"/>
      <c r="I147" s="149"/>
      <c r="J147" s="154"/>
      <c r="K147" s="70"/>
    </row>
    <row r="148" spans="1:11" x14ac:dyDescent="0.25">
      <c r="A148" s="147" t="s">
        <v>123</v>
      </c>
      <c r="B148" s="156"/>
      <c r="C148" s="157"/>
      <c r="D148" s="150"/>
      <c r="E148" s="151"/>
      <c r="F148" s="152"/>
      <c r="G148" s="149"/>
      <c r="H148" s="153"/>
      <c r="I148" s="149"/>
      <c r="J148" s="154"/>
      <c r="K148" s="70"/>
    </row>
    <row r="149" spans="1:11" x14ac:dyDescent="0.25">
      <c r="A149" s="147"/>
      <c r="B149" s="156" t="s">
        <v>121</v>
      </c>
      <c r="C149" s="157"/>
      <c r="D149" s="150">
        <v>16.899999999999999</v>
      </c>
      <c r="E149" s="151">
        <v>16.899999999999999</v>
      </c>
      <c r="F149" s="152"/>
      <c r="G149" s="149"/>
      <c r="H149" s="153"/>
      <c r="I149" s="149"/>
      <c r="J149" s="154"/>
      <c r="K149" s="70"/>
    </row>
    <row r="150" spans="1:11" x14ac:dyDescent="0.25">
      <c r="A150" s="147"/>
      <c r="B150" s="156" t="s">
        <v>122</v>
      </c>
      <c r="C150" s="157"/>
      <c r="D150" s="150">
        <v>2</v>
      </c>
      <c r="E150" s="151">
        <v>2</v>
      </c>
      <c r="F150" s="152"/>
      <c r="G150" s="149"/>
      <c r="H150" s="153"/>
      <c r="I150" s="149"/>
      <c r="J150" s="154"/>
      <c r="K150" s="70"/>
    </row>
    <row r="151" spans="1:11" x14ac:dyDescent="0.25">
      <c r="A151" s="147"/>
      <c r="B151" s="156" t="s">
        <v>74</v>
      </c>
      <c r="C151" s="157"/>
      <c r="D151" s="150">
        <v>2.5</v>
      </c>
      <c r="E151" s="151">
        <v>2.5</v>
      </c>
      <c r="F151" s="152"/>
      <c r="G151" s="149"/>
      <c r="H151" s="153"/>
      <c r="I151" s="149"/>
      <c r="J151" s="154"/>
      <c r="K151" s="70"/>
    </row>
    <row r="152" spans="1:11" x14ac:dyDescent="0.25">
      <c r="A152" s="147"/>
      <c r="B152" s="156" t="s">
        <v>39</v>
      </c>
      <c r="C152" s="157"/>
      <c r="D152" s="150">
        <v>3.75</v>
      </c>
      <c r="E152" s="151">
        <v>3.75</v>
      </c>
      <c r="F152" s="152"/>
      <c r="G152" s="149"/>
      <c r="H152" s="153"/>
      <c r="I152" s="149"/>
      <c r="J152" s="154"/>
      <c r="K152" s="70"/>
    </row>
    <row r="153" spans="1:11" x14ac:dyDescent="0.25">
      <c r="A153" s="147"/>
      <c r="B153" s="156" t="s">
        <v>38</v>
      </c>
      <c r="C153" s="157"/>
      <c r="D153" s="150">
        <v>0.3</v>
      </c>
      <c r="E153" s="151">
        <v>0.3</v>
      </c>
      <c r="F153" s="152"/>
      <c r="G153" s="149"/>
      <c r="H153" s="153"/>
      <c r="I153" s="149"/>
      <c r="J153" s="154"/>
      <c r="K153" s="70"/>
    </row>
    <row r="154" spans="1:11" x14ac:dyDescent="0.25">
      <c r="A154" s="147"/>
      <c r="B154" s="156" t="s">
        <v>32</v>
      </c>
      <c r="C154" s="157"/>
      <c r="D154" s="150">
        <v>0.2</v>
      </c>
      <c r="E154" s="151">
        <v>0.2</v>
      </c>
      <c r="F154" s="152"/>
      <c r="G154" s="149"/>
      <c r="H154" s="153"/>
      <c r="I154" s="149"/>
      <c r="J154" s="154"/>
      <c r="K154" s="70"/>
    </row>
    <row r="155" spans="1:11" x14ac:dyDescent="0.25">
      <c r="A155" s="64" t="s">
        <v>124</v>
      </c>
      <c r="B155" s="65"/>
      <c r="C155" s="66">
        <v>150</v>
      </c>
      <c r="D155" s="158"/>
      <c r="E155" s="71"/>
      <c r="F155" s="71">
        <v>2.8</v>
      </c>
      <c r="G155" s="66">
        <v>8</v>
      </c>
      <c r="H155" s="92">
        <v>12.4</v>
      </c>
      <c r="I155" s="66">
        <v>132</v>
      </c>
      <c r="J155" s="102">
        <v>11</v>
      </c>
      <c r="K155" s="70" t="s">
        <v>125</v>
      </c>
    </row>
    <row r="156" spans="1:11" x14ac:dyDescent="0.25">
      <c r="A156" s="64"/>
      <c r="B156" s="75" t="s">
        <v>57</v>
      </c>
      <c r="C156" s="66"/>
      <c r="D156" s="158">
        <v>171</v>
      </c>
      <c r="E156" s="71">
        <v>128</v>
      </c>
      <c r="F156" s="71"/>
      <c r="G156" s="66"/>
      <c r="H156" s="92"/>
      <c r="I156" s="71"/>
      <c r="J156" s="86"/>
      <c r="K156" s="70"/>
    </row>
    <row r="157" spans="1:11" x14ac:dyDescent="0.25">
      <c r="A157" s="64"/>
      <c r="B157" s="75" t="s">
        <v>60</v>
      </c>
      <c r="C157" s="66"/>
      <c r="D157" s="158">
        <v>28.5</v>
      </c>
      <c r="E157" s="71">
        <v>24</v>
      </c>
      <c r="F157" s="71"/>
      <c r="G157" s="66"/>
      <c r="H157" s="92"/>
      <c r="I157" s="71"/>
      <c r="J157" s="62"/>
      <c r="K157" s="70"/>
    </row>
    <row r="158" spans="1:11" x14ac:dyDescent="0.25">
      <c r="A158" s="64"/>
      <c r="B158" s="75" t="s">
        <v>59</v>
      </c>
      <c r="C158" s="66"/>
      <c r="D158" s="158">
        <v>19.5</v>
      </c>
      <c r="E158" s="71">
        <v>15</v>
      </c>
      <c r="F158" s="71"/>
      <c r="G158" s="66"/>
      <c r="H158" s="92"/>
      <c r="I158" s="71"/>
      <c r="J158" s="62"/>
      <c r="K158" s="70"/>
    </row>
    <row r="159" spans="1:11" x14ac:dyDescent="0.25">
      <c r="A159" s="64"/>
      <c r="B159" s="75" t="s">
        <v>30</v>
      </c>
      <c r="C159" s="66"/>
      <c r="D159" s="158">
        <v>3.4</v>
      </c>
      <c r="E159" s="71">
        <v>3.4</v>
      </c>
      <c r="F159" s="71"/>
      <c r="G159" s="66"/>
      <c r="H159" s="92"/>
      <c r="I159" s="71"/>
      <c r="J159" s="62"/>
      <c r="K159" s="70"/>
    </row>
    <row r="160" spans="1:11" x14ac:dyDescent="0.25">
      <c r="A160" s="64"/>
      <c r="B160" s="75" t="s">
        <v>61</v>
      </c>
      <c r="C160" s="66"/>
      <c r="D160" s="158">
        <v>0.6</v>
      </c>
      <c r="E160" s="71">
        <v>0.6</v>
      </c>
      <c r="F160" s="71"/>
      <c r="G160" s="66"/>
      <c r="H160" s="92"/>
      <c r="I160" s="71"/>
      <c r="J160" s="62"/>
      <c r="K160" s="70"/>
    </row>
    <row r="161" spans="1:11" x14ac:dyDescent="0.25">
      <c r="A161" s="64"/>
      <c r="B161" s="75" t="s">
        <v>64</v>
      </c>
      <c r="C161" s="66"/>
      <c r="D161" s="158">
        <v>1.3</v>
      </c>
      <c r="E161" s="71">
        <v>1.3</v>
      </c>
      <c r="F161" s="71"/>
      <c r="G161" s="66"/>
      <c r="H161" s="92"/>
      <c r="I161" s="71"/>
      <c r="J161" s="62"/>
      <c r="K161" s="70"/>
    </row>
    <row r="162" spans="1:11" x14ac:dyDescent="0.25">
      <c r="A162" s="77" t="s">
        <v>126</v>
      </c>
      <c r="B162" s="65"/>
      <c r="C162" s="86">
        <v>150</v>
      </c>
      <c r="D162" s="159"/>
      <c r="E162" s="159"/>
      <c r="F162" s="57">
        <v>0.1</v>
      </c>
      <c r="G162" s="68">
        <v>0.1</v>
      </c>
      <c r="H162" s="68">
        <v>11.8</v>
      </c>
      <c r="I162" s="68">
        <v>47</v>
      </c>
      <c r="J162" s="67">
        <v>1.2</v>
      </c>
      <c r="K162" s="70" t="s">
        <v>127</v>
      </c>
    </row>
    <row r="163" spans="1:11" x14ac:dyDescent="0.25">
      <c r="A163" s="77"/>
      <c r="B163" s="65" t="s">
        <v>128</v>
      </c>
      <c r="C163" s="86"/>
      <c r="D163" s="159">
        <v>34</v>
      </c>
      <c r="E163" s="159">
        <v>30</v>
      </c>
      <c r="F163" s="57"/>
      <c r="G163" s="57"/>
      <c r="H163" s="68"/>
      <c r="I163" s="67"/>
      <c r="J163" s="160"/>
      <c r="K163" s="70"/>
    </row>
    <row r="164" spans="1:11" x14ac:dyDescent="0.25">
      <c r="A164" s="77"/>
      <c r="B164" s="65" t="s">
        <v>79</v>
      </c>
      <c r="C164" s="86"/>
      <c r="D164" s="159">
        <v>129</v>
      </c>
      <c r="E164" s="159">
        <v>129</v>
      </c>
      <c r="F164" s="57"/>
      <c r="G164" s="57"/>
      <c r="H164" s="68"/>
      <c r="I164" s="67"/>
      <c r="J164" s="160"/>
      <c r="K164" s="70"/>
    </row>
    <row r="165" spans="1:11" ht="15.75" thickBot="1" x14ac:dyDescent="0.3">
      <c r="A165" s="77"/>
      <c r="B165" s="65" t="s">
        <v>86</v>
      </c>
      <c r="C165" s="96"/>
      <c r="D165" s="159">
        <v>10</v>
      </c>
      <c r="E165" s="159">
        <v>10</v>
      </c>
      <c r="F165" s="57" t="s">
        <v>44</v>
      </c>
      <c r="G165" s="57"/>
      <c r="H165" s="68"/>
      <c r="I165" s="67"/>
      <c r="J165" s="160"/>
      <c r="K165" s="70"/>
    </row>
    <row r="166" spans="1:11" x14ac:dyDescent="0.25">
      <c r="A166" s="103" t="s">
        <v>68</v>
      </c>
      <c r="B166" s="63"/>
      <c r="C166" s="92">
        <v>30</v>
      </c>
      <c r="D166" s="68">
        <v>30</v>
      </c>
      <c r="E166" s="68">
        <v>30</v>
      </c>
      <c r="F166" s="66">
        <v>1.5</v>
      </c>
      <c r="G166" s="105">
        <v>0.3</v>
      </c>
      <c r="H166" s="104">
        <v>14.4</v>
      </c>
      <c r="I166" s="106">
        <v>66</v>
      </c>
      <c r="J166" s="86">
        <v>0</v>
      </c>
      <c r="K166" s="63"/>
    </row>
    <row r="167" spans="1:11" ht="15.75" thickBot="1" x14ac:dyDescent="0.3">
      <c r="A167" s="46" t="s">
        <v>80</v>
      </c>
      <c r="B167" s="101"/>
      <c r="C167" s="568">
        <v>37.5</v>
      </c>
      <c r="D167" s="49">
        <v>37.5</v>
      </c>
      <c r="E167" s="49">
        <v>37.5</v>
      </c>
      <c r="F167" s="95">
        <v>1.8</v>
      </c>
      <c r="G167" s="95">
        <v>0.4</v>
      </c>
      <c r="H167" s="95">
        <v>18</v>
      </c>
      <c r="I167" s="95">
        <v>82.5</v>
      </c>
      <c r="J167" s="96"/>
      <c r="K167" s="63"/>
    </row>
    <row r="168" spans="1:11" ht="15.75" thickBot="1" x14ac:dyDescent="0.3">
      <c r="A168" s="80" t="s">
        <v>45</v>
      </c>
      <c r="B168" s="143"/>
      <c r="C168" s="107">
        <v>737.5</v>
      </c>
      <c r="D168" s="141"/>
      <c r="E168" s="82"/>
      <c r="F168" s="100">
        <f>SUM(F124:F167)</f>
        <v>24.92</v>
      </c>
      <c r="G168" s="100">
        <f t="shared" ref="G168:J168" si="3">SUM(G124:G167)</f>
        <v>21.84</v>
      </c>
      <c r="H168" s="100">
        <f t="shared" si="3"/>
        <v>94.000000000000014</v>
      </c>
      <c r="I168" s="100">
        <f t="shared" si="3"/>
        <v>668.5</v>
      </c>
      <c r="J168" s="100">
        <f t="shared" si="3"/>
        <v>23.099999999999998</v>
      </c>
      <c r="K168" s="161"/>
    </row>
    <row r="169" spans="1:11" x14ac:dyDescent="0.25">
      <c r="A169" s="87"/>
      <c r="B169" s="91" t="s">
        <v>81</v>
      </c>
      <c r="C169" s="66"/>
      <c r="D169" s="57"/>
      <c r="E169" s="68"/>
      <c r="F169" s="66"/>
      <c r="G169" s="66"/>
      <c r="H169" s="66"/>
      <c r="I169" s="85"/>
      <c r="J169" s="62"/>
      <c r="K169" s="161"/>
    </row>
    <row r="170" spans="1:11" x14ac:dyDescent="0.25">
      <c r="A170" s="103" t="s">
        <v>129</v>
      </c>
      <c r="B170" s="65"/>
      <c r="C170" s="66">
        <v>150</v>
      </c>
      <c r="D170" s="57"/>
      <c r="E170" s="68"/>
      <c r="F170" s="66">
        <v>2.1</v>
      </c>
      <c r="G170" s="104">
        <v>3.2</v>
      </c>
      <c r="H170" s="104">
        <v>6.3</v>
      </c>
      <c r="I170" s="85">
        <v>66</v>
      </c>
      <c r="J170" s="86">
        <v>0.78</v>
      </c>
      <c r="K170" s="63" t="s">
        <v>130</v>
      </c>
    </row>
    <row r="171" spans="1:11" x14ac:dyDescent="0.25">
      <c r="A171" s="103"/>
      <c r="B171" s="65" t="s">
        <v>131</v>
      </c>
      <c r="C171" s="66"/>
      <c r="D171" s="67">
        <v>155</v>
      </c>
      <c r="E171" s="68">
        <v>150</v>
      </c>
      <c r="F171" s="66"/>
      <c r="G171" s="104"/>
      <c r="H171" s="104"/>
      <c r="I171" s="85"/>
      <c r="J171" s="86"/>
      <c r="K171" s="63"/>
    </row>
    <row r="172" spans="1:11" x14ac:dyDescent="0.25">
      <c r="A172" s="64" t="s">
        <v>132</v>
      </c>
      <c r="B172" s="65"/>
      <c r="C172" s="66">
        <v>60</v>
      </c>
      <c r="D172" s="57"/>
      <c r="E172" s="68"/>
      <c r="F172" s="67">
        <v>0.7</v>
      </c>
      <c r="G172" s="57">
        <v>0.05</v>
      </c>
      <c r="H172" s="68">
        <v>6.3</v>
      </c>
      <c r="I172" s="57">
        <v>28</v>
      </c>
      <c r="J172" s="69">
        <v>1.1499999999999999</v>
      </c>
      <c r="K172" s="70" t="s">
        <v>133</v>
      </c>
    </row>
    <row r="173" spans="1:11" x14ac:dyDescent="0.25">
      <c r="A173" s="64"/>
      <c r="B173" s="75" t="s">
        <v>59</v>
      </c>
      <c r="C173" s="66"/>
      <c r="D173" s="57">
        <v>72</v>
      </c>
      <c r="E173" s="68">
        <v>58</v>
      </c>
      <c r="F173" s="67"/>
      <c r="G173" s="57"/>
      <c r="H173" s="68"/>
      <c r="I173" s="57"/>
      <c r="J173" s="69"/>
      <c r="K173" s="70"/>
    </row>
    <row r="174" spans="1:11" x14ac:dyDescent="0.25">
      <c r="A174" s="64"/>
      <c r="B174" s="75" t="s">
        <v>38</v>
      </c>
      <c r="C174" s="66"/>
      <c r="D174" s="57">
        <v>2</v>
      </c>
      <c r="E174" s="68">
        <v>2</v>
      </c>
      <c r="F174" s="67"/>
      <c r="G174" s="57"/>
      <c r="H174" s="68"/>
      <c r="I174" s="57"/>
      <c r="J174" s="69"/>
      <c r="K174" s="70"/>
    </row>
    <row r="175" spans="1:11" ht="30" x14ac:dyDescent="0.25">
      <c r="A175" s="64" t="s">
        <v>134</v>
      </c>
      <c r="B175" s="75"/>
      <c r="C175" s="66" t="s">
        <v>477</v>
      </c>
      <c r="D175" s="67"/>
      <c r="E175" s="68"/>
      <c r="F175" s="67">
        <v>13.3</v>
      </c>
      <c r="G175" s="68">
        <v>6.5</v>
      </c>
      <c r="H175" s="67">
        <v>18</v>
      </c>
      <c r="I175" s="57">
        <v>183</v>
      </c>
      <c r="J175" s="69">
        <v>0.3</v>
      </c>
      <c r="K175" s="70" t="s">
        <v>136</v>
      </c>
    </row>
    <row r="176" spans="1:11" x14ac:dyDescent="0.25">
      <c r="A176" s="64"/>
      <c r="B176" s="75" t="s">
        <v>137</v>
      </c>
      <c r="C176" s="66"/>
      <c r="D176" s="67">
        <v>76</v>
      </c>
      <c r="E176" s="68">
        <v>75</v>
      </c>
      <c r="F176" s="67"/>
      <c r="G176" s="68"/>
      <c r="H176" s="67"/>
      <c r="I176" s="57"/>
      <c r="J176" s="69"/>
      <c r="K176" s="70"/>
    </row>
    <row r="177" spans="1:11" x14ac:dyDescent="0.25">
      <c r="A177" s="64"/>
      <c r="B177" s="75" t="s">
        <v>74</v>
      </c>
      <c r="C177" s="66"/>
      <c r="D177" s="67">
        <v>8</v>
      </c>
      <c r="E177" s="68">
        <v>8</v>
      </c>
      <c r="F177" s="67"/>
      <c r="G177" s="68"/>
      <c r="H177" s="67"/>
      <c r="I177" s="57"/>
      <c r="J177" s="69"/>
      <c r="K177" s="70"/>
    </row>
    <row r="178" spans="1:11" x14ac:dyDescent="0.25">
      <c r="A178" s="64"/>
      <c r="B178" s="75" t="s">
        <v>29</v>
      </c>
      <c r="C178" s="66"/>
      <c r="D178" s="67">
        <v>5.6</v>
      </c>
      <c r="E178" s="68">
        <v>5</v>
      </c>
      <c r="F178" s="67"/>
      <c r="G178" s="68"/>
      <c r="H178" s="67"/>
      <c r="I178" s="57"/>
      <c r="J178" s="69"/>
      <c r="K178" s="70"/>
    </row>
    <row r="179" spans="1:11" x14ac:dyDescent="0.25">
      <c r="A179" s="64"/>
      <c r="B179" s="75" t="s">
        <v>38</v>
      </c>
      <c r="C179" s="66"/>
      <c r="D179" s="67">
        <v>8</v>
      </c>
      <c r="E179" s="68">
        <v>8</v>
      </c>
      <c r="F179" s="67"/>
      <c r="G179" s="68"/>
      <c r="H179" s="67"/>
      <c r="I179" s="57"/>
      <c r="J179" s="69"/>
      <c r="K179" s="70"/>
    </row>
    <row r="180" spans="1:11" x14ac:dyDescent="0.25">
      <c r="A180" s="64"/>
      <c r="B180" s="75" t="s">
        <v>31</v>
      </c>
      <c r="C180" s="66"/>
      <c r="D180" s="67">
        <v>15</v>
      </c>
      <c r="E180" s="68">
        <v>15</v>
      </c>
      <c r="F180" s="67"/>
      <c r="G180" s="68"/>
      <c r="H180" s="67"/>
      <c r="I180" s="57"/>
      <c r="J180" s="69"/>
      <c r="K180" s="70"/>
    </row>
    <row r="181" spans="1:11" x14ac:dyDescent="0.25">
      <c r="A181" s="64"/>
      <c r="B181" s="75" t="s">
        <v>63</v>
      </c>
      <c r="C181" s="66"/>
      <c r="D181" s="67">
        <v>10</v>
      </c>
      <c r="E181" s="68">
        <v>10</v>
      </c>
      <c r="F181" s="67"/>
      <c r="G181" s="68"/>
      <c r="H181" s="67"/>
      <c r="I181" s="57"/>
      <c r="J181" s="69"/>
      <c r="K181" s="70"/>
    </row>
    <row r="182" spans="1:11" x14ac:dyDescent="0.25">
      <c r="A182" s="64"/>
      <c r="B182" s="75" t="s">
        <v>32</v>
      </c>
      <c r="C182" s="66"/>
      <c r="D182" s="67">
        <v>0.3</v>
      </c>
      <c r="E182" s="68">
        <v>0.3</v>
      </c>
      <c r="F182" s="67"/>
      <c r="G182" s="68"/>
      <c r="H182" s="67"/>
      <c r="I182" s="57"/>
      <c r="J182" s="69"/>
      <c r="K182" s="70"/>
    </row>
    <row r="183" spans="1:11" x14ac:dyDescent="0.25">
      <c r="A183" s="64"/>
      <c r="B183" s="75" t="s">
        <v>61</v>
      </c>
      <c r="C183" s="66"/>
      <c r="D183" s="67">
        <v>0.6</v>
      </c>
      <c r="E183" s="68">
        <v>0.6</v>
      </c>
      <c r="F183" s="67"/>
      <c r="G183" s="79"/>
      <c r="H183" s="94"/>
      <c r="I183" s="57"/>
      <c r="J183" s="69"/>
      <c r="K183" s="70"/>
    </row>
    <row r="184" spans="1:11" x14ac:dyDescent="0.25">
      <c r="A184" s="64"/>
      <c r="B184" s="75" t="s">
        <v>138</v>
      </c>
      <c r="C184" s="66"/>
      <c r="D184" s="67">
        <v>20</v>
      </c>
      <c r="E184" s="68">
        <v>20</v>
      </c>
      <c r="F184" s="67"/>
      <c r="G184" s="68"/>
      <c r="H184" s="67"/>
      <c r="I184" s="57"/>
      <c r="J184" s="69"/>
      <c r="K184" s="70"/>
    </row>
    <row r="185" spans="1:11" x14ac:dyDescent="0.25">
      <c r="A185" s="103" t="s">
        <v>93</v>
      </c>
      <c r="B185" s="65"/>
      <c r="C185" s="66">
        <v>15</v>
      </c>
      <c r="D185" s="67">
        <v>15</v>
      </c>
      <c r="E185" s="68">
        <v>15</v>
      </c>
      <c r="F185" s="66">
        <v>0.3</v>
      </c>
      <c r="G185" s="104">
        <v>0.1</v>
      </c>
      <c r="H185" s="104">
        <v>5</v>
      </c>
      <c r="I185" s="85">
        <v>22</v>
      </c>
      <c r="J185" s="86"/>
      <c r="K185" s="63"/>
    </row>
    <row r="186" spans="1:11" x14ac:dyDescent="0.25">
      <c r="A186" s="77" t="s">
        <v>94</v>
      </c>
      <c r="B186" s="65"/>
      <c r="C186" s="66">
        <v>120</v>
      </c>
      <c r="D186" s="92"/>
      <c r="E186" s="66"/>
      <c r="F186" s="66"/>
      <c r="G186" s="92"/>
      <c r="H186" s="66">
        <v>6</v>
      </c>
      <c r="I186" s="92">
        <v>25</v>
      </c>
      <c r="J186" s="86"/>
      <c r="K186" s="70" t="s">
        <v>95</v>
      </c>
    </row>
    <row r="187" spans="1:11" x14ac:dyDescent="0.25">
      <c r="A187" s="77"/>
      <c r="B187" s="65" t="s">
        <v>96</v>
      </c>
      <c r="C187" s="66"/>
      <c r="D187" s="92">
        <v>0.2</v>
      </c>
      <c r="E187" s="66">
        <v>0.2</v>
      </c>
      <c r="F187" s="66"/>
      <c r="G187" s="92"/>
      <c r="H187" s="66"/>
      <c r="I187" s="92"/>
      <c r="J187" s="86"/>
      <c r="K187" s="70"/>
    </row>
    <row r="188" spans="1:11" x14ac:dyDescent="0.25">
      <c r="A188" s="77"/>
      <c r="B188" s="65" t="s">
        <v>86</v>
      </c>
      <c r="C188" s="66"/>
      <c r="D188" s="92">
        <v>5</v>
      </c>
      <c r="E188" s="66">
        <v>5</v>
      </c>
      <c r="F188" s="66"/>
      <c r="G188" s="92"/>
      <c r="H188" s="66"/>
      <c r="I188" s="92"/>
      <c r="J188" s="86"/>
      <c r="K188" s="70"/>
    </row>
    <row r="189" spans="1:11" ht="15.75" thickBot="1" x14ac:dyDescent="0.3">
      <c r="A189" s="77"/>
      <c r="B189" s="65" t="s">
        <v>79</v>
      </c>
      <c r="C189" s="66"/>
      <c r="D189" s="92">
        <v>120</v>
      </c>
      <c r="E189" s="66">
        <v>120</v>
      </c>
      <c r="F189" s="66"/>
      <c r="G189" s="92"/>
      <c r="H189" s="66"/>
      <c r="I189" s="92"/>
      <c r="J189" s="86"/>
      <c r="K189" s="70"/>
    </row>
    <row r="190" spans="1:11" ht="15.75" thickBot="1" x14ac:dyDescent="0.3">
      <c r="A190" s="80" t="s">
        <v>45</v>
      </c>
      <c r="B190" s="98"/>
      <c r="C190" s="50">
        <v>470</v>
      </c>
      <c r="D190" s="162"/>
      <c r="E190" s="81"/>
      <c r="F190" s="107">
        <f>SUM(F169:F189)</f>
        <v>16.400000000000002</v>
      </c>
      <c r="G190" s="107">
        <f>SUM(G169:G189)</f>
        <v>9.85</v>
      </c>
      <c r="H190" s="107">
        <f>SUM(H169:H189)</f>
        <v>41.6</v>
      </c>
      <c r="I190" s="107">
        <f>SUM(I169:I189)</f>
        <v>324</v>
      </c>
      <c r="J190" s="107">
        <f>SUM(J169:J189)</f>
        <v>2.23</v>
      </c>
      <c r="K190" s="54"/>
    </row>
    <row r="191" spans="1:11" ht="15.75" thickBot="1" x14ac:dyDescent="0.3">
      <c r="A191" s="116" t="s">
        <v>97</v>
      </c>
      <c r="B191" s="117"/>
      <c r="C191" s="163">
        <f>C123+C168+C190</f>
        <v>1704.5</v>
      </c>
      <c r="D191" s="119"/>
      <c r="E191" s="120"/>
      <c r="F191" s="164">
        <f>F123+F168+F190</f>
        <v>54.320000000000007</v>
      </c>
      <c r="G191" s="164">
        <f t="shared" ref="G191:J191" si="4">G123+G168+G190</f>
        <v>51.773333333333333</v>
      </c>
      <c r="H191" s="164">
        <f t="shared" si="4"/>
        <v>196.70000000000002</v>
      </c>
      <c r="I191" s="164">
        <f t="shared" si="4"/>
        <v>1470</v>
      </c>
      <c r="J191" s="164">
        <f t="shared" si="4"/>
        <v>33.631666666666661</v>
      </c>
      <c r="K191" s="165"/>
    </row>
    <row r="192" spans="1:11" x14ac:dyDescent="0.25">
      <c r="A192" s="20"/>
      <c r="B192" s="91"/>
      <c r="C192" s="123"/>
      <c r="D192" s="124"/>
      <c r="E192" s="67"/>
      <c r="F192" s="166"/>
      <c r="G192" s="167"/>
      <c r="H192" s="167"/>
      <c r="I192" s="168"/>
      <c r="J192" s="169"/>
      <c r="K192" s="65"/>
    </row>
    <row r="193" spans="1:11" ht="15.75" thickBot="1" x14ac:dyDescent="0.3">
      <c r="A193" s="20" t="s">
        <v>139</v>
      </c>
      <c r="B193" s="21"/>
      <c r="C193" s="22"/>
      <c r="D193" s="23"/>
      <c r="G193" s="25"/>
      <c r="H193" s="25"/>
      <c r="J193" s="126"/>
      <c r="K193" s="47"/>
    </row>
    <row r="194" spans="1:11" ht="30" x14ac:dyDescent="0.25">
      <c r="A194" s="28" t="s">
        <v>6</v>
      </c>
      <c r="B194" s="29"/>
      <c r="C194" s="564" t="s">
        <v>7</v>
      </c>
      <c r="D194" s="31" t="s">
        <v>8</v>
      </c>
      <c r="E194" s="31" t="s">
        <v>8</v>
      </c>
      <c r="F194" s="572" t="s">
        <v>9</v>
      </c>
      <c r="G194" s="573"/>
      <c r="H194" s="574"/>
      <c r="I194" s="32" t="s">
        <v>10</v>
      </c>
      <c r="J194" s="128" t="s">
        <v>11</v>
      </c>
      <c r="K194" s="34" t="s">
        <v>140</v>
      </c>
    </row>
    <row r="195" spans="1:11" ht="30.75" thickBot="1" x14ac:dyDescent="0.3">
      <c r="A195" s="35" t="s">
        <v>13</v>
      </c>
      <c r="B195" s="36"/>
      <c r="C195" s="37" t="s">
        <v>14</v>
      </c>
      <c r="D195" s="39" t="s">
        <v>15</v>
      </c>
      <c r="E195" s="39" t="s">
        <v>15</v>
      </c>
      <c r="F195" s="40"/>
      <c r="G195" s="41"/>
      <c r="H195" s="41"/>
      <c r="I195" s="43" t="s">
        <v>16</v>
      </c>
      <c r="J195" s="44"/>
      <c r="K195" s="63"/>
    </row>
    <row r="196" spans="1:11" ht="15.75" thickBot="1" x14ac:dyDescent="0.3">
      <c r="A196" s="87"/>
      <c r="B196" s="65"/>
      <c r="C196" s="71"/>
      <c r="D196" s="68" t="s">
        <v>17</v>
      </c>
      <c r="E196" s="68" t="s">
        <v>18</v>
      </c>
      <c r="F196" s="56" t="s">
        <v>19</v>
      </c>
      <c r="G196" s="56" t="s">
        <v>20</v>
      </c>
      <c r="H196" s="565" t="s">
        <v>21</v>
      </c>
      <c r="I196" s="32" t="s">
        <v>22</v>
      </c>
      <c r="J196" s="33" t="s">
        <v>23</v>
      </c>
      <c r="K196" s="54"/>
    </row>
    <row r="197" spans="1:11" x14ac:dyDescent="0.25">
      <c r="A197" s="28"/>
      <c r="B197" s="55" t="s">
        <v>24</v>
      </c>
      <c r="C197" s="56"/>
      <c r="D197" s="170"/>
      <c r="E197" s="58"/>
      <c r="F197" s="133"/>
      <c r="G197" s="134"/>
      <c r="H197" s="171"/>
      <c r="I197" s="135"/>
      <c r="J197" s="115"/>
      <c r="K197" s="63"/>
    </row>
    <row r="198" spans="1:11" ht="30" x14ac:dyDescent="0.25">
      <c r="A198" s="64" t="s">
        <v>141</v>
      </c>
      <c r="B198" s="65"/>
      <c r="C198" s="66" t="s">
        <v>101</v>
      </c>
      <c r="D198" s="57"/>
      <c r="E198" s="68"/>
      <c r="F198" s="57">
        <v>6.7</v>
      </c>
      <c r="G198" s="68">
        <v>9.8000000000000007</v>
      </c>
      <c r="H198" s="68">
        <v>23</v>
      </c>
      <c r="I198" s="57">
        <v>207</v>
      </c>
      <c r="J198" s="69">
        <v>0.23</v>
      </c>
      <c r="K198" s="70" t="s">
        <v>142</v>
      </c>
    </row>
    <row r="199" spans="1:11" x14ac:dyDescent="0.25">
      <c r="A199" s="64"/>
      <c r="B199" s="65" t="s">
        <v>143</v>
      </c>
      <c r="C199" s="66"/>
      <c r="D199" s="57">
        <v>31</v>
      </c>
      <c r="E199" s="68">
        <v>31</v>
      </c>
      <c r="F199" s="57"/>
      <c r="G199" s="68"/>
      <c r="H199" s="68"/>
      <c r="I199" s="67"/>
      <c r="J199" s="69"/>
      <c r="K199" s="70"/>
    </row>
    <row r="200" spans="1:11" x14ac:dyDescent="0.25">
      <c r="A200" s="64"/>
      <c r="B200" s="65" t="s">
        <v>31</v>
      </c>
      <c r="C200" s="71"/>
      <c r="D200" s="57">
        <v>100</v>
      </c>
      <c r="E200" s="68">
        <v>100</v>
      </c>
      <c r="F200" s="57"/>
      <c r="G200" s="68"/>
      <c r="H200" s="68"/>
      <c r="I200" s="67"/>
      <c r="J200" s="69"/>
      <c r="K200" s="70"/>
    </row>
    <row r="201" spans="1:11" x14ac:dyDescent="0.25">
      <c r="A201" s="64"/>
      <c r="B201" s="65" t="s">
        <v>79</v>
      </c>
      <c r="C201" s="71"/>
      <c r="D201" s="57">
        <v>76</v>
      </c>
      <c r="E201" s="68">
        <v>76</v>
      </c>
      <c r="F201" s="57"/>
      <c r="G201" s="68"/>
      <c r="H201" s="68"/>
      <c r="I201" s="67"/>
      <c r="J201" s="69"/>
      <c r="K201" s="70"/>
    </row>
    <row r="202" spans="1:11" x14ac:dyDescent="0.25">
      <c r="A202" s="64"/>
      <c r="B202" s="65" t="s">
        <v>38</v>
      </c>
      <c r="C202" s="66"/>
      <c r="D202" s="57">
        <v>5</v>
      </c>
      <c r="E202" s="68">
        <v>5</v>
      </c>
      <c r="F202" s="57"/>
      <c r="G202" s="68"/>
      <c r="H202" s="68"/>
      <c r="I202" s="67"/>
      <c r="J202" s="69"/>
      <c r="K202" s="70"/>
    </row>
    <row r="203" spans="1:11" x14ac:dyDescent="0.25">
      <c r="A203" s="64"/>
      <c r="B203" s="75" t="s">
        <v>64</v>
      </c>
      <c r="C203" s="66"/>
      <c r="D203" s="57">
        <v>1</v>
      </c>
      <c r="E203" s="68">
        <v>1</v>
      </c>
      <c r="F203" s="57"/>
      <c r="G203" s="68"/>
      <c r="H203" s="68"/>
      <c r="I203" s="67"/>
      <c r="J203" s="69"/>
      <c r="K203" s="70"/>
    </row>
    <row r="204" spans="1:11" x14ac:dyDescent="0.25">
      <c r="A204" s="64"/>
      <c r="B204" s="75" t="s">
        <v>30</v>
      </c>
      <c r="C204" s="66"/>
      <c r="D204" s="57">
        <v>5</v>
      </c>
      <c r="E204" s="68">
        <v>5</v>
      </c>
      <c r="F204" s="57"/>
      <c r="G204" s="68"/>
      <c r="H204" s="68"/>
      <c r="I204" s="67"/>
      <c r="J204" s="69"/>
      <c r="K204" s="70"/>
    </row>
    <row r="205" spans="1:11" ht="30" x14ac:dyDescent="0.25">
      <c r="A205" s="77" t="s">
        <v>144</v>
      </c>
      <c r="B205" s="65"/>
      <c r="C205" s="66">
        <v>180</v>
      </c>
      <c r="D205" s="79"/>
      <c r="E205" s="79"/>
      <c r="F205" s="57">
        <v>1.2</v>
      </c>
      <c r="G205" s="68">
        <v>1.3416666666666668</v>
      </c>
      <c r="H205" s="68">
        <v>12</v>
      </c>
      <c r="I205" s="57">
        <v>65</v>
      </c>
      <c r="J205" s="69">
        <v>0.19166666666666668</v>
      </c>
      <c r="K205" s="70" t="s">
        <v>145</v>
      </c>
    </row>
    <row r="206" spans="1:11" x14ac:dyDescent="0.25">
      <c r="A206" s="77"/>
      <c r="B206" s="65" t="s">
        <v>146</v>
      </c>
      <c r="C206" s="66"/>
      <c r="D206" s="68">
        <v>3</v>
      </c>
      <c r="E206" s="68">
        <v>3</v>
      </c>
      <c r="F206" s="57"/>
      <c r="G206" s="57"/>
      <c r="H206" s="57"/>
      <c r="I206" s="57"/>
      <c r="J206" s="69"/>
      <c r="K206" s="70"/>
    </row>
    <row r="207" spans="1:11" x14ac:dyDescent="0.25">
      <c r="A207" s="77"/>
      <c r="B207" s="65" t="s">
        <v>38</v>
      </c>
      <c r="C207" s="66"/>
      <c r="D207" s="68">
        <v>10</v>
      </c>
      <c r="E207" s="68">
        <v>10</v>
      </c>
      <c r="F207" s="57"/>
      <c r="G207" s="57"/>
      <c r="H207" s="57"/>
      <c r="I207" s="57"/>
      <c r="J207" s="69"/>
      <c r="K207" s="70"/>
    </row>
    <row r="208" spans="1:11" x14ac:dyDescent="0.25">
      <c r="A208" s="136"/>
      <c r="B208" s="75" t="s">
        <v>31</v>
      </c>
      <c r="C208" s="66"/>
      <c r="D208" s="68">
        <v>90</v>
      </c>
      <c r="E208" s="68">
        <v>90</v>
      </c>
      <c r="F208" s="57"/>
      <c r="G208" s="68"/>
      <c r="H208" s="68"/>
      <c r="I208" s="57"/>
      <c r="J208" s="69"/>
      <c r="K208" s="70"/>
    </row>
    <row r="209" spans="1:11" x14ac:dyDescent="0.25">
      <c r="A209" s="136"/>
      <c r="B209" s="75" t="s">
        <v>39</v>
      </c>
      <c r="C209" s="66"/>
      <c r="D209" s="68">
        <v>108</v>
      </c>
      <c r="E209" s="68">
        <v>108</v>
      </c>
      <c r="F209" s="57"/>
      <c r="G209" s="68"/>
      <c r="H209" s="68"/>
      <c r="I209" s="57"/>
      <c r="J209" s="69"/>
      <c r="K209" s="70"/>
    </row>
    <row r="210" spans="1:11" ht="30" x14ac:dyDescent="0.25">
      <c r="A210" s="77" t="s">
        <v>40</v>
      </c>
      <c r="B210" s="65"/>
      <c r="C210" s="71" t="s">
        <v>41</v>
      </c>
      <c r="D210" s="78"/>
      <c r="E210" s="79"/>
      <c r="F210" s="57">
        <v>2.2999999999999998</v>
      </c>
      <c r="G210" s="68">
        <v>4.5</v>
      </c>
      <c r="H210" s="67">
        <v>15.4</v>
      </c>
      <c r="I210" s="57">
        <v>111</v>
      </c>
      <c r="J210" s="69"/>
      <c r="K210" s="70" t="s">
        <v>42</v>
      </c>
    </row>
    <row r="211" spans="1:11" x14ac:dyDescent="0.25">
      <c r="A211" s="77"/>
      <c r="B211" s="65" t="s">
        <v>43</v>
      </c>
      <c r="C211" s="71"/>
      <c r="D211" s="57">
        <v>30</v>
      </c>
      <c r="E211" s="68">
        <v>30</v>
      </c>
      <c r="F211" s="57"/>
      <c r="G211" s="68"/>
      <c r="H211" s="68"/>
      <c r="I211" s="57"/>
      <c r="J211" s="69"/>
      <c r="K211" s="70"/>
    </row>
    <row r="212" spans="1:11" ht="15.75" thickBot="1" x14ac:dyDescent="0.3">
      <c r="A212" s="77"/>
      <c r="B212" s="65" t="s">
        <v>30</v>
      </c>
      <c r="C212" s="71"/>
      <c r="D212" s="57">
        <v>5</v>
      </c>
      <c r="E212" s="68">
        <v>5</v>
      </c>
      <c r="F212" s="57" t="s">
        <v>44</v>
      </c>
      <c r="G212" s="68"/>
      <c r="H212" s="68"/>
      <c r="I212" s="57"/>
      <c r="J212" s="69"/>
      <c r="K212" s="70"/>
    </row>
    <row r="213" spans="1:11" ht="15.75" thickBot="1" x14ac:dyDescent="0.3">
      <c r="A213" s="80" t="s">
        <v>45</v>
      </c>
      <c r="B213" s="172"/>
      <c r="C213" s="173"/>
      <c r="D213" s="162"/>
      <c r="E213" s="81"/>
      <c r="F213" s="82"/>
      <c r="G213" s="82"/>
      <c r="H213" s="82"/>
      <c r="I213" s="82"/>
      <c r="J213" s="82"/>
      <c r="K213" s="108"/>
    </row>
    <row r="214" spans="1:11" x14ac:dyDescent="0.25">
      <c r="A214" s="103"/>
      <c r="B214" s="91" t="s">
        <v>46</v>
      </c>
      <c r="C214" s="56"/>
      <c r="D214" s="67"/>
      <c r="E214" s="68"/>
      <c r="F214" s="56"/>
      <c r="G214" s="92"/>
      <c r="H214" s="56"/>
      <c r="I214" s="106"/>
      <c r="J214" s="115"/>
      <c r="K214" s="63"/>
    </row>
    <row r="215" spans="1:11" ht="15.75" thickBot="1" x14ac:dyDescent="0.3">
      <c r="A215" s="87" t="s">
        <v>47</v>
      </c>
      <c r="B215" s="88"/>
      <c r="C215" s="66">
        <v>100</v>
      </c>
      <c r="D215" s="68">
        <v>100</v>
      </c>
      <c r="E215" s="68">
        <v>100</v>
      </c>
      <c r="F215" s="71">
        <v>0.75</v>
      </c>
      <c r="G215" s="68">
        <v>0</v>
      </c>
      <c r="H215" s="67">
        <v>8</v>
      </c>
      <c r="I215" s="85">
        <v>35</v>
      </c>
      <c r="J215" s="69">
        <v>3</v>
      </c>
      <c r="K215" s="63" t="s">
        <v>48</v>
      </c>
    </row>
    <row r="216" spans="1:11" ht="15.75" thickBot="1" x14ac:dyDescent="0.3">
      <c r="A216" s="80" t="s">
        <v>45</v>
      </c>
      <c r="B216" s="98"/>
      <c r="C216" s="50">
        <v>520</v>
      </c>
      <c r="D216" s="99"/>
      <c r="E216" s="89"/>
      <c r="F216" s="141">
        <f>SUM(F197:F215)</f>
        <v>10.95</v>
      </c>
      <c r="G216" s="141">
        <f t="shared" ref="G216:J216" si="5">SUM(G197:G215)</f>
        <v>15.641666666666667</v>
      </c>
      <c r="H216" s="141">
        <f t="shared" si="5"/>
        <v>58.4</v>
      </c>
      <c r="I216" s="141">
        <f t="shared" si="5"/>
        <v>418</v>
      </c>
      <c r="J216" s="141">
        <f t="shared" si="5"/>
        <v>3.4216666666666669</v>
      </c>
      <c r="K216" s="108"/>
    </row>
    <row r="217" spans="1:11" x14ac:dyDescent="0.25">
      <c r="A217" s="28"/>
      <c r="B217" s="55" t="s">
        <v>49</v>
      </c>
      <c r="C217" s="56"/>
      <c r="D217" s="170"/>
      <c r="E217" s="90"/>
      <c r="F217" s="564"/>
      <c r="G217" s="56"/>
      <c r="H217" s="565"/>
      <c r="I217" s="32"/>
      <c r="J217" s="115"/>
      <c r="K217" s="63"/>
    </row>
    <row r="218" spans="1:11" x14ac:dyDescent="0.25">
      <c r="A218" s="64" t="s">
        <v>147</v>
      </c>
      <c r="B218" s="91"/>
      <c r="C218" s="66" t="s">
        <v>112</v>
      </c>
      <c r="D218" s="67"/>
      <c r="E218" s="68"/>
      <c r="F218" s="67">
        <v>0.9</v>
      </c>
      <c r="G218" s="68">
        <v>3.5</v>
      </c>
      <c r="H218" s="67">
        <v>8</v>
      </c>
      <c r="I218" s="57">
        <v>67</v>
      </c>
      <c r="J218" s="69">
        <v>10.199999999999999</v>
      </c>
      <c r="K218" s="174" t="s">
        <v>148</v>
      </c>
    </row>
    <row r="219" spans="1:11" x14ac:dyDescent="0.25">
      <c r="A219" s="64"/>
      <c r="B219" s="65" t="s">
        <v>73</v>
      </c>
      <c r="C219" s="66"/>
      <c r="D219" s="67">
        <v>51</v>
      </c>
      <c r="E219" s="68">
        <v>42</v>
      </c>
      <c r="F219" s="67"/>
      <c r="G219" s="68"/>
      <c r="H219" s="67"/>
      <c r="I219" s="57"/>
      <c r="J219" s="69"/>
      <c r="K219" s="68"/>
    </row>
    <row r="220" spans="1:11" x14ac:dyDescent="0.25">
      <c r="A220" s="64"/>
      <c r="B220" s="65" t="s">
        <v>59</v>
      </c>
      <c r="C220" s="66"/>
      <c r="D220" s="67">
        <v>18.75</v>
      </c>
      <c r="E220" s="68">
        <v>15</v>
      </c>
      <c r="F220" s="67"/>
      <c r="G220" s="68"/>
      <c r="H220" s="67"/>
      <c r="I220" s="57"/>
      <c r="J220" s="69"/>
      <c r="K220" s="68"/>
    </row>
    <row r="221" spans="1:11" x14ac:dyDescent="0.25">
      <c r="A221" s="64"/>
      <c r="B221" s="65" t="s">
        <v>128</v>
      </c>
      <c r="C221" s="66"/>
      <c r="D221" s="67">
        <v>15</v>
      </c>
      <c r="E221" s="68">
        <v>13.5</v>
      </c>
      <c r="F221" s="67"/>
      <c r="G221" s="68"/>
      <c r="H221" s="67"/>
      <c r="I221" s="57"/>
      <c r="J221" s="69"/>
      <c r="K221" s="68"/>
    </row>
    <row r="222" spans="1:11" x14ac:dyDescent="0.25">
      <c r="A222" s="64"/>
      <c r="B222" s="65" t="s">
        <v>38</v>
      </c>
      <c r="C222" s="66"/>
      <c r="D222" s="67">
        <v>2</v>
      </c>
      <c r="E222" s="68">
        <v>2</v>
      </c>
      <c r="F222" s="67"/>
      <c r="G222" s="68"/>
      <c r="H222" s="67"/>
      <c r="I222" s="57"/>
      <c r="J222" s="69"/>
      <c r="K222" s="68"/>
    </row>
    <row r="223" spans="1:11" x14ac:dyDescent="0.25">
      <c r="A223" s="64"/>
      <c r="B223" s="65" t="s">
        <v>61</v>
      </c>
      <c r="C223" s="66"/>
      <c r="D223" s="67">
        <v>2</v>
      </c>
      <c r="E223" s="68">
        <v>2</v>
      </c>
      <c r="F223" s="67"/>
      <c r="G223" s="68"/>
      <c r="H223" s="67"/>
      <c r="I223" s="57"/>
      <c r="J223" s="69"/>
      <c r="K223" s="68"/>
    </row>
    <row r="224" spans="1:11" ht="45" x14ac:dyDescent="0.25">
      <c r="A224" s="87" t="s">
        <v>149</v>
      </c>
      <c r="B224" s="65"/>
      <c r="C224" s="66" t="s">
        <v>150</v>
      </c>
      <c r="D224" s="67"/>
      <c r="E224" s="68"/>
      <c r="F224" s="71">
        <v>9.9</v>
      </c>
      <c r="G224" s="68">
        <v>6.7</v>
      </c>
      <c r="H224" s="67">
        <v>15.9</v>
      </c>
      <c r="I224" s="85">
        <v>164</v>
      </c>
      <c r="J224" s="69">
        <v>5.88</v>
      </c>
      <c r="K224" s="63" t="s">
        <v>151</v>
      </c>
    </row>
    <row r="225" spans="1:11" x14ac:dyDescent="0.25">
      <c r="A225" s="87"/>
      <c r="B225" s="65" t="s">
        <v>56</v>
      </c>
      <c r="C225" s="66"/>
      <c r="D225" s="67">
        <v>30.8</v>
      </c>
      <c r="E225" s="68">
        <v>22.8</v>
      </c>
      <c r="F225" s="92"/>
      <c r="G225" s="68"/>
      <c r="H225" s="67"/>
      <c r="I225" s="85"/>
      <c r="J225" s="69"/>
      <c r="K225" s="63"/>
    </row>
    <row r="226" spans="1:11" x14ac:dyDescent="0.25">
      <c r="A226" s="87"/>
      <c r="B226" s="65" t="s">
        <v>60</v>
      </c>
      <c r="C226" s="66"/>
      <c r="D226" s="67">
        <v>2.2999999999999998</v>
      </c>
      <c r="E226" s="68">
        <v>2</v>
      </c>
      <c r="F226" s="92"/>
      <c r="G226" s="68"/>
      <c r="H226" s="67"/>
      <c r="I226" s="85"/>
      <c r="J226" s="69"/>
      <c r="K226" s="63"/>
    </row>
    <row r="227" spans="1:11" x14ac:dyDescent="0.25">
      <c r="A227" s="87"/>
      <c r="B227" s="65" t="s">
        <v>29</v>
      </c>
      <c r="C227" s="66"/>
      <c r="D227" s="67">
        <v>2.2999999999999998</v>
      </c>
      <c r="E227" s="68">
        <v>2</v>
      </c>
      <c r="F227" s="92"/>
      <c r="G227" s="68"/>
      <c r="H227" s="67"/>
      <c r="I227" s="85"/>
      <c r="J227" s="69"/>
      <c r="K227" s="63"/>
    </row>
    <row r="228" spans="1:11" x14ac:dyDescent="0.25">
      <c r="A228" s="87"/>
      <c r="B228" s="65" t="s">
        <v>152</v>
      </c>
      <c r="C228" s="66"/>
      <c r="D228" s="67">
        <v>2.2999999999999998</v>
      </c>
      <c r="E228" s="68">
        <v>2.2999999999999998</v>
      </c>
      <c r="F228" s="92"/>
      <c r="G228" s="68"/>
      <c r="H228" s="67"/>
      <c r="I228" s="85"/>
      <c r="J228" s="69"/>
      <c r="K228" s="63"/>
    </row>
    <row r="229" spans="1:11" x14ac:dyDescent="0.25">
      <c r="A229" s="87"/>
      <c r="B229" s="65" t="s">
        <v>153</v>
      </c>
      <c r="C229" s="66"/>
      <c r="D229" s="67"/>
      <c r="E229" s="68">
        <v>26.8</v>
      </c>
      <c r="F229" s="92"/>
      <c r="G229" s="68"/>
      <c r="H229" s="67"/>
      <c r="I229" s="85"/>
      <c r="J229" s="69"/>
      <c r="K229" s="63"/>
    </row>
    <row r="230" spans="1:11" x14ac:dyDescent="0.25">
      <c r="A230" s="87"/>
      <c r="B230" s="65"/>
      <c r="C230" s="66"/>
      <c r="D230" s="67"/>
      <c r="E230" s="68"/>
      <c r="F230" s="92"/>
      <c r="G230" s="68"/>
      <c r="H230" s="67"/>
      <c r="I230" s="85"/>
      <c r="J230" s="69"/>
      <c r="K230" s="63"/>
    </row>
    <row r="231" spans="1:11" x14ac:dyDescent="0.25">
      <c r="A231" s="87"/>
      <c r="B231" s="65" t="s">
        <v>57</v>
      </c>
      <c r="C231" s="66"/>
      <c r="D231" s="67">
        <v>53</v>
      </c>
      <c r="E231" s="68">
        <v>40</v>
      </c>
      <c r="F231" s="92"/>
      <c r="G231" s="68"/>
      <c r="H231" s="67"/>
      <c r="I231" s="85"/>
      <c r="J231" s="69"/>
      <c r="K231" s="63"/>
    </row>
    <row r="232" spans="1:11" x14ac:dyDescent="0.25">
      <c r="A232" s="87"/>
      <c r="B232" s="75" t="s">
        <v>154</v>
      </c>
      <c r="C232" s="66"/>
      <c r="D232" s="67">
        <v>16.2</v>
      </c>
      <c r="E232" s="68">
        <v>16</v>
      </c>
      <c r="F232" s="92"/>
      <c r="G232" s="68"/>
      <c r="H232" s="67"/>
      <c r="I232" s="85"/>
      <c r="J232" s="69"/>
      <c r="K232" s="63"/>
    </row>
    <row r="233" spans="1:11" x14ac:dyDescent="0.25">
      <c r="A233" s="87"/>
      <c r="B233" s="65" t="s">
        <v>59</v>
      </c>
      <c r="C233" s="66"/>
      <c r="D233" s="67">
        <v>10</v>
      </c>
      <c r="E233" s="68">
        <v>8</v>
      </c>
      <c r="F233" s="92"/>
      <c r="G233" s="68"/>
      <c r="H233" s="67"/>
      <c r="I233" s="85"/>
      <c r="J233" s="69"/>
      <c r="K233" s="63"/>
    </row>
    <row r="234" spans="1:11" x14ac:dyDescent="0.25">
      <c r="A234" s="87"/>
      <c r="B234" s="75" t="s">
        <v>60</v>
      </c>
      <c r="C234" s="66"/>
      <c r="D234" s="67">
        <v>10</v>
      </c>
      <c r="E234" s="68">
        <v>8</v>
      </c>
      <c r="F234" s="92"/>
      <c r="G234" s="68"/>
      <c r="H234" s="67"/>
      <c r="I234" s="85"/>
      <c r="J234" s="69"/>
      <c r="K234" s="63"/>
    </row>
    <row r="235" spans="1:11" x14ac:dyDescent="0.25">
      <c r="A235" s="87"/>
      <c r="B235" s="75" t="s">
        <v>61</v>
      </c>
      <c r="C235" s="66"/>
      <c r="D235" s="67">
        <v>3</v>
      </c>
      <c r="E235" s="68">
        <v>3</v>
      </c>
      <c r="F235" s="92"/>
      <c r="G235" s="68"/>
      <c r="H235" s="67"/>
      <c r="I235" s="85"/>
      <c r="J235" s="69"/>
      <c r="K235" s="63"/>
    </row>
    <row r="236" spans="1:11" x14ac:dyDescent="0.25">
      <c r="A236" s="87"/>
      <c r="B236" s="75" t="s">
        <v>64</v>
      </c>
      <c r="C236" s="66"/>
      <c r="D236" s="67">
        <v>1.2</v>
      </c>
      <c r="E236" s="68">
        <v>1.2</v>
      </c>
      <c r="F236" s="92"/>
      <c r="G236" s="68"/>
      <c r="H236" s="67"/>
      <c r="I236" s="85"/>
      <c r="J236" s="69"/>
      <c r="K236" s="63"/>
    </row>
    <row r="237" spans="1:11" x14ac:dyDescent="0.25">
      <c r="A237" s="87"/>
      <c r="B237" s="75" t="s">
        <v>39</v>
      </c>
      <c r="C237" s="66"/>
      <c r="D237" s="67">
        <v>144</v>
      </c>
      <c r="E237" s="68">
        <v>144</v>
      </c>
      <c r="F237" s="92"/>
      <c r="G237" s="68"/>
      <c r="H237" s="67"/>
      <c r="I237" s="85"/>
      <c r="J237" s="69"/>
      <c r="K237" s="63"/>
    </row>
    <row r="238" spans="1:11" ht="30" x14ac:dyDescent="0.25">
      <c r="A238" s="64" t="s">
        <v>155</v>
      </c>
      <c r="B238" s="65"/>
      <c r="C238" s="66">
        <v>80</v>
      </c>
      <c r="D238" s="67"/>
      <c r="E238" s="68"/>
      <c r="F238" s="57">
        <v>11</v>
      </c>
      <c r="G238" s="68">
        <v>8.93</v>
      </c>
      <c r="H238" s="67">
        <v>9</v>
      </c>
      <c r="I238" s="57">
        <v>160</v>
      </c>
      <c r="J238" s="69">
        <v>0.44999999999999996</v>
      </c>
      <c r="K238" s="70" t="s">
        <v>156</v>
      </c>
    </row>
    <row r="239" spans="1:11" x14ac:dyDescent="0.25">
      <c r="A239" s="64"/>
      <c r="B239" s="75" t="s">
        <v>157</v>
      </c>
      <c r="C239" s="66"/>
      <c r="D239" s="68">
        <v>97</v>
      </c>
      <c r="E239" s="68">
        <v>63</v>
      </c>
      <c r="F239" s="67"/>
      <c r="G239" s="68"/>
      <c r="H239" s="68"/>
      <c r="I239" s="57"/>
      <c r="J239" s="69"/>
      <c r="K239" s="70"/>
    </row>
    <row r="240" spans="1:11" x14ac:dyDescent="0.25">
      <c r="A240" s="64"/>
      <c r="B240" s="75" t="s">
        <v>59</v>
      </c>
      <c r="C240" s="66"/>
      <c r="D240" s="67">
        <v>27</v>
      </c>
      <c r="E240" s="68">
        <v>20</v>
      </c>
      <c r="F240" s="68"/>
      <c r="G240" s="68"/>
      <c r="H240" s="68"/>
      <c r="I240" s="68"/>
      <c r="J240" s="69"/>
      <c r="K240" s="70"/>
    </row>
    <row r="241" spans="1:11" x14ac:dyDescent="0.25">
      <c r="A241" s="64"/>
      <c r="B241" s="75" t="s">
        <v>60</v>
      </c>
      <c r="C241" s="66"/>
      <c r="D241" s="67">
        <v>13.6</v>
      </c>
      <c r="E241" s="68">
        <v>11.5</v>
      </c>
      <c r="F241" s="67"/>
      <c r="G241" s="68"/>
      <c r="H241" s="67"/>
      <c r="I241" s="57"/>
      <c r="J241" s="69"/>
      <c r="K241" s="70"/>
    </row>
    <row r="242" spans="1:11" x14ac:dyDescent="0.25">
      <c r="A242" s="64"/>
      <c r="B242" s="75" t="s">
        <v>29</v>
      </c>
      <c r="C242" s="66"/>
      <c r="D242" s="67">
        <v>2.4</v>
      </c>
      <c r="E242" s="68">
        <v>2.4</v>
      </c>
      <c r="F242" s="67"/>
      <c r="G242" s="68"/>
      <c r="H242" s="67"/>
      <c r="I242" s="57"/>
      <c r="J242" s="69"/>
      <c r="K242" s="70"/>
    </row>
    <row r="243" spans="1:11" x14ac:dyDescent="0.25">
      <c r="A243" s="64"/>
      <c r="B243" s="75" t="s">
        <v>32</v>
      </c>
      <c r="C243" s="66"/>
      <c r="D243" s="67">
        <v>1.3</v>
      </c>
      <c r="E243" s="68">
        <v>1.3</v>
      </c>
      <c r="F243" s="67"/>
      <c r="G243" s="68"/>
      <c r="H243" s="67"/>
      <c r="I243" s="57"/>
      <c r="J243" s="69"/>
      <c r="K243" s="70"/>
    </row>
    <row r="244" spans="1:11" x14ac:dyDescent="0.25">
      <c r="A244" s="64"/>
      <c r="B244" s="75" t="s">
        <v>74</v>
      </c>
      <c r="C244" s="66"/>
      <c r="D244" s="67">
        <v>10</v>
      </c>
      <c r="E244" s="68">
        <v>10</v>
      </c>
      <c r="F244" s="67"/>
      <c r="G244" s="68"/>
      <c r="H244" s="67"/>
      <c r="I244" s="57"/>
      <c r="J244" s="69"/>
      <c r="K244" s="70"/>
    </row>
    <row r="245" spans="1:11" x14ac:dyDescent="0.25">
      <c r="A245" s="64"/>
      <c r="B245" s="75" t="s">
        <v>61</v>
      </c>
      <c r="C245" s="66"/>
      <c r="D245" s="67">
        <v>3</v>
      </c>
      <c r="E245" s="68">
        <v>3</v>
      </c>
      <c r="F245" s="67"/>
      <c r="G245" s="68"/>
      <c r="H245" s="67"/>
      <c r="I245" s="57"/>
      <c r="J245" s="69"/>
      <c r="K245" s="70"/>
    </row>
    <row r="246" spans="1:11" x14ac:dyDescent="0.25">
      <c r="A246" s="64" t="s">
        <v>158</v>
      </c>
      <c r="B246" s="75"/>
      <c r="C246" s="66">
        <v>180</v>
      </c>
      <c r="D246" s="67"/>
      <c r="E246" s="68"/>
      <c r="F246" s="67">
        <v>3.6</v>
      </c>
      <c r="G246" s="68">
        <v>6.6</v>
      </c>
      <c r="H246" s="67">
        <v>14.4</v>
      </c>
      <c r="I246" s="57">
        <v>131</v>
      </c>
      <c r="J246" s="69">
        <v>8.9</v>
      </c>
      <c r="K246" s="70" t="s">
        <v>159</v>
      </c>
    </row>
    <row r="247" spans="1:11" x14ac:dyDescent="0.25">
      <c r="A247" s="64"/>
      <c r="B247" s="75" t="s">
        <v>73</v>
      </c>
      <c r="C247" s="66"/>
      <c r="D247" s="67">
        <v>64.8</v>
      </c>
      <c r="E247" s="68">
        <v>52.2</v>
      </c>
      <c r="F247" s="67"/>
      <c r="G247" s="68"/>
      <c r="H247" s="67"/>
      <c r="I247" s="57"/>
      <c r="J247" s="69"/>
      <c r="K247" s="79"/>
    </row>
    <row r="248" spans="1:11" x14ac:dyDescent="0.25">
      <c r="A248" s="64"/>
      <c r="B248" s="75" t="s">
        <v>57</v>
      </c>
      <c r="C248" s="66"/>
      <c r="D248" s="67">
        <v>80.099999999999994</v>
      </c>
      <c r="E248" s="68">
        <v>60.3</v>
      </c>
      <c r="F248" s="67"/>
      <c r="G248" s="68"/>
      <c r="H248" s="67"/>
      <c r="I248" s="57"/>
      <c r="J248" s="69"/>
      <c r="K248" s="70"/>
    </row>
    <row r="249" spans="1:11" x14ac:dyDescent="0.25">
      <c r="A249" s="64"/>
      <c r="B249" s="75" t="s">
        <v>60</v>
      </c>
      <c r="C249" s="66"/>
      <c r="D249" s="67">
        <v>26.1</v>
      </c>
      <c r="E249" s="68">
        <v>21.6</v>
      </c>
      <c r="F249" s="67"/>
      <c r="G249" s="68"/>
      <c r="H249" s="67"/>
      <c r="I249" s="57"/>
      <c r="J249" s="69"/>
      <c r="K249" s="70"/>
    </row>
    <row r="250" spans="1:11" x14ac:dyDescent="0.25">
      <c r="A250" s="64"/>
      <c r="B250" s="75" t="s">
        <v>59</v>
      </c>
      <c r="C250" s="66"/>
      <c r="D250" s="67">
        <v>45</v>
      </c>
      <c r="E250" s="68">
        <v>36</v>
      </c>
      <c r="F250" s="67"/>
      <c r="G250" s="68"/>
      <c r="H250" s="67"/>
      <c r="I250" s="57"/>
      <c r="J250" s="69"/>
      <c r="K250" s="70"/>
    </row>
    <row r="251" spans="1:11" x14ac:dyDescent="0.25">
      <c r="A251" s="64"/>
      <c r="B251" s="75" t="s">
        <v>61</v>
      </c>
      <c r="C251" s="66"/>
      <c r="D251" s="67">
        <v>1.5</v>
      </c>
      <c r="E251" s="68">
        <v>1.5</v>
      </c>
      <c r="F251" s="67"/>
      <c r="G251" s="68"/>
      <c r="H251" s="67"/>
      <c r="I251" s="57"/>
      <c r="J251" s="69"/>
      <c r="K251" s="70"/>
    </row>
    <row r="252" spans="1:11" x14ac:dyDescent="0.25">
      <c r="A252" s="64"/>
      <c r="B252" s="175" t="s">
        <v>160</v>
      </c>
      <c r="C252" s="66"/>
      <c r="D252" s="67"/>
      <c r="E252" s="68">
        <v>54</v>
      </c>
      <c r="F252" s="67"/>
      <c r="G252" s="68"/>
      <c r="H252" s="67"/>
      <c r="I252" s="57"/>
      <c r="J252" s="69"/>
      <c r="K252" s="70"/>
    </row>
    <row r="253" spans="1:11" x14ac:dyDescent="0.25">
      <c r="A253" s="64"/>
      <c r="B253" s="75" t="s">
        <v>74</v>
      </c>
      <c r="C253" s="66"/>
      <c r="D253" s="67">
        <v>2.7</v>
      </c>
      <c r="E253" s="68">
        <v>2.7</v>
      </c>
      <c r="F253" s="67"/>
      <c r="G253" s="68"/>
      <c r="H253" s="67"/>
      <c r="I253" s="57"/>
      <c r="J253" s="69"/>
      <c r="K253" s="70"/>
    </row>
    <row r="254" spans="1:11" x14ac:dyDescent="0.25">
      <c r="A254" s="64"/>
      <c r="B254" s="75" t="s">
        <v>30</v>
      </c>
      <c r="C254" s="66"/>
      <c r="D254" s="67">
        <v>3</v>
      </c>
      <c r="E254" s="68">
        <v>3</v>
      </c>
      <c r="F254" s="67"/>
      <c r="G254" s="68"/>
      <c r="H254" s="67"/>
      <c r="I254" s="57"/>
      <c r="J254" s="69"/>
      <c r="K254" s="70"/>
    </row>
    <row r="255" spans="1:11" x14ac:dyDescent="0.25">
      <c r="A255" s="64"/>
      <c r="B255" s="75" t="s">
        <v>161</v>
      </c>
      <c r="C255" s="66"/>
      <c r="D255" s="67">
        <v>50</v>
      </c>
      <c r="E255" s="68">
        <v>50</v>
      </c>
      <c r="F255" s="67"/>
      <c r="G255" s="68"/>
      <c r="H255" s="67"/>
      <c r="I255" s="57"/>
      <c r="J255" s="69"/>
      <c r="K255" s="70"/>
    </row>
    <row r="256" spans="1:11" x14ac:dyDescent="0.25">
      <c r="A256" s="64"/>
      <c r="B256" s="75" t="s">
        <v>75</v>
      </c>
      <c r="C256" s="66"/>
      <c r="D256" s="67">
        <v>1</v>
      </c>
      <c r="E256" s="68">
        <v>1</v>
      </c>
      <c r="F256" s="67"/>
      <c r="G256" s="68"/>
      <c r="H256" s="67"/>
      <c r="I256" s="57"/>
      <c r="J256" s="69"/>
      <c r="K256" s="70"/>
    </row>
    <row r="257" spans="1:11" x14ac:dyDescent="0.25">
      <c r="A257" s="64"/>
      <c r="B257" s="75" t="s">
        <v>38</v>
      </c>
      <c r="C257" s="66"/>
      <c r="D257" s="67">
        <v>0.5</v>
      </c>
      <c r="E257" s="68">
        <v>0.5</v>
      </c>
      <c r="F257" s="67"/>
      <c r="G257" s="68"/>
      <c r="H257" s="67"/>
      <c r="I257" s="57"/>
      <c r="J257" s="69"/>
      <c r="K257" s="70"/>
    </row>
    <row r="258" spans="1:11" x14ac:dyDescent="0.25">
      <c r="A258" s="64"/>
      <c r="B258" s="75" t="s">
        <v>60</v>
      </c>
      <c r="C258" s="66"/>
      <c r="D258" s="67">
        <v>1</v>
      </c>
      <c r="E258" s="68">
        <v>0.9</v>
      </c>
      <c r="F258" s="67"/>
      <c r="G258" s="68"/>
      <c r="H258" s="67"/>
      <c r="I258" s="57"/>
      <c r="J258" s="69"/>
      <c r="K258" s="70"/>
    </row>
    <row r="259" spans="1:11" x14ac:dyDescent="0.25">
      <c r="A259" s="64"/>
      <c r="B259" s="75" t="s">
        <v>59</v>
      </c>
      <c r="C259" s="66"/>
      <c r="D259" s="67">
        <v>4.5</v>
      </c>
      <c r="E259" s="68">
        <v>4</v>
      </c>
      <c r="F259" s="67"/>
      <c r="G259" s="68"/>
      <c r="H259" s="67"/>
      <c r="I259" s="57"/>
      <c r="J259" s="69"/>
      <c r="K259" s="70"/>
    </row>
    <row r="260" spans="1:11" x14ac:dyDescent="0.25">
      <c r="A260" s="64"/>
      <c r="B260" s="75" t="s">
        <v>32</v>
      </c>
      <c r="C260" s="66"/>
      <c r="D260" s="67">
        <v>1</v>
      </c>
      <c r="E260" s="68">
        <v>1</v>
      </c>
      <c r="F260" s="67"/>
      <c r="G260" s="68"/>
      <c r="H260" s="67"/>
      <c r="I260" s="57"/>
      <c r="J260" s="69"/>
      <c r="K260" s="70"/>
    </row>
    <row r="261" spans="1:11" x14ac:dyDescent="0.25">
      <c r="A261" s="87" t="s">
        <v>162</v>
      </c>
      <c r="B261" s="65"/>
      <c r="C261" s="66">
        <v>150</v>
      </c>
      <c r="D261" s="67"/>
      <c r="E261" s="68"/>
      <c r="F261" s="71">
        <v>0.7</v>
      </c>
      <c r="G261" s="104">
        <v>0</v>
      </c>
      <c r="H261" s="105">
        <v>20</v>
      </c>
      <c r="I261" s="85">
        <v>83</v>
      </c>
      <c r="J261" s="86">
        <v>0.13</v>
      </c>
      <c r="K261" s="63" t="s">
        <v>163</v>
      </c>
    </row>
    <row r="262" spans="1:11" x14ac:dyDescent="0.25">
      <c r="A262" s="87"/>
      <c r="B262" s="65" t="s">
        <v>164</v>
      </c>
      <c r="C262" s="66"/>
      <c r="D262" s="67">
        <v>15.3</v>
      </c>
      <c r="E262" s="68">
        <v>15</v>
      </c>
      <c r="F262" s="71"/>
      <c r="G262" s="66"/>
      <c r="H262" s="92"/>
      <c r="I262" s="85"/>
      <c r="J262" s="86"/>
      <c r="K262" s="63"/>
    </row>
    <row r="263" spans="1:11" x14ac:dyDescent="0.25">
      <c r="A263" s="87"/>
      <c r="B263" s="65" t="s">
        <v>79</v>
      </c>
      <c r="C263" s="66"/>
      <c r="D263" s="67">
        <v>152</v>
      </c>
      <c r="E263" s="68">
        <v>152</v>
      </c>
      <c r="F263" s="71"/>
      <c r="G263" s="66"/>
      <c r="H263" s="92"/>
      <c r="I263" s="85"/>
      <c r="J263" s="86"/>
      <c r="K263" s="63"/>
    </row>
    <row r="264" spans="1:11" x14ac:dyDescent="0.25">
      <c r="A264" s="87"/>
      <c r="B264" s="65" t="s">
        <v>38</v>
      </c>
      <c r="C264" s="66"/>
      <c r="D264" s="67">
        <v>8</v>
      </c>
      <c r="E264" s="68">
        <v>8</v>
      </c>
      <c r="F264" s="71"/>
      <c r="G264" s="66"/>
      <c r="H264" s="92"/>
      <c r="I264" s="85"/>
      <c r="J264" s="86"/>
      <c r="K264" s="63"/>
    </row>
    <row r="265" spans="1:11" x14ac:dyDescent="0.25">
      <c r="A265" s="103" t="s">
        <v>68</v>
      </c>
      <c r="B265" s="63"/>
      <c r="C265" s="92">
        <v>15</v>
      </c>
      <c r="D265" s="68">
        <v>15</v>
      </c>
      <c r="E265" s="68">
        <v>15</v>
      </c>
      <c r="F265" s="71">
        <v>0.75</v>
      </c>
      <c r="G265" s="104">
        <v>0.15</v>
      </c>
      <c r="H265" s="105">
        <v>7.2</v>
      </c>
      <c r="I265" s="85">
        <v>33</v>
      </c>
      <c r="J265" s="86">
        <v>0</v>
      </c>
      <c r="K265" s="63"/>
    </row>
    <row r="266" spans="1:11" ht="15.75" thickBot="1" x14ac:dyDescent="0.3">
      <c r="A266" s="46" t="s">
        <v>80</v>
      </c>
      <c r="B266" s="101"/>
      <c r="C266" s="568">
        <v>37.5</v>
      </c>
      <c r="D266" s="49">
        <v>37.5</v>
      </c>
      <c r="E266" s="49">
        <v>37.5</v>
      </c>
      <c r="F266" s="95">
        <v>1.8</v>
      </c>
      <c r="G266" s="95">
        <v>0.4</v>
      </c>
      <c r="H266" s="95">
        <v>18</v>
      </c>
      <c r="I266" s="95">
        <v>82.5</v>
      </c>
      <c r="J266" s="96"/>
      <c r="K266" s="63"/>
    </row>
    <row r="267" spans="1:11" ht="15.75" thickBot="1" x14ac:dyDescent="0.3">
      <c r="A267" s="80" t="s">
        <v>45</v>
      </c>
      <c r="B267" s="98"/>
      <c r="C267" s="50">
        <v>742.5</v>
      </c>
      <c r="D267" s="99"/>
      <c r="E267" s="81"/>
      <c r="F267" s="107">
        <f>SUM(F217:F266)</f>
        <v>28.650000000000002</v>
      </c>
      <c r="G267" s="107">
        <f t="shared" ref="G267:J267" si="6">SUM(G217:G266)</f>
        <v>26.279999999999994</v>
      </c>
      <c r="H267" s="107">
        <f t="shared" si="6"/>
        <v>92.5</v>
      </c>
      <c r="I267" s="107">
        <f t="shared" si="6"/>
        <v>720.5</v>
      </c>
      <c r="J267" s="176">
        <f t="shared" si="6"/>
        <v>25.56</v>
      </c>
      <c r="K267" s="108"/>
    </row>
    <row r="268" spans="1:11" x14ac:dyDescent="0.25">
      <c r="A268" s="28"/>
      <c r="B268" s="55" t="s">
        <v>81</v>
      </c>
      <c r="C268" s="56"/>
      <c r="D268" s="170"/>
      <c r="E268" s="31"/>
      <c r="F268" s="56"/>
      <c r="G268" s="565"/>
      <c r="H268" s="56"/>
      <c r="I268" s="177"/>
      <c r="J268" s="115"/>
      <c r="K268" s="63"/>
    </row>
    <row r="269" spans="1:11" x14ac:dyDescent="0.25">
      <c r="A269" s="87" t="s">
        <v>82</v>
      </c>
      <c r="B269" s="75"/>
      <c r="C269" s="66">
        <v>70</v>
      </c>
      <c r="D269" s="67">
        <v>80</v>
      </c>
      <c r="E269" s="68">
        <v>70</v>
      </c>
      <c r="F269" s="71">
        <v>0.3</v>
      </c>
      <c r="G269" s="68">
        <v>0.23</v>
      </c>
      <c r="H269" s="67">
        <v>5</v>
      </c>
      <c r="I269" s="85">
        <v>23</v>
      </c>
      <c r="J269" s="69">
        <v>3.75</v>
      </c>
      <c r="K269" s="63" t="s">
        <v>83</v>
      </c>
    </row>
    <row r="270" spans="1:11" x14ac:dyDescent="0.25">
      <c r="A270" s="77" t="s">
        <v>165</v>
      </c>
      <c r="B270" s="65"/>
      <c r="C270" s="86">
        <v>150</v>
      </c>
      <c r="D270" s="178"/>
      <c r="E270" s="69"/>
      <c r="F270" s="67">
        <v>4.0999999999999996</v>
      </c>
      <c r="G270" s="68">
        <v>3.5</v>
      </c>
      <c r="H270" s="67">
        <v>5.6</v>
      </c>
      <c r="I270" s="68">
        <v>70</v>
      </c>
      <c r="J270" s="179">
        <v>0.9</v>
      </c>
      <c r="K270" s="70" t="s">
        <v>166</v>
      </c>
    </row>
    <row r="271" spans="1:11" x14ac:dyDescent="0.25">
      <c r="A271" s="77"/>
      <c r="B271" s="65" t="s">
        <v>167</v>
      </c>
      <c r="C271" s="86"/>
      <c r="D271" s="69">
        <v>155</v>
      </c>
      <c r="E271" s="69">
        <v>150</v>
      </c>
      <c r="F271" s="68"/>
      <c r="G271" s="68"/>
      <c r="H271" s="68"/>
      <c r="I271" s="68"/>
      <c r="J271" s="178"/>
      <c r="K271" s="70"/>
    </row>
    <row r="272" spans="1:11" x14ac:dyDescent="0.25">
      <c r="A272" s="64" t="s">
        <v>168</v>
      </c>
      <c r="B272" s="65"/>
      <c r="C272" s="66">
        <v>50</v>
      </c>
      <c r="D272" s="67"/>
      <c r="E272" s="68"/>
      <c r="F272" s="68">
        <v>3.6</v>
      </c>
      <c r="G272" s="67">
        <v>5.7</v>
      </c>
      <c r="H272" s="68">
        <v>27.1</v>
      </c>
      <c r="I272" s="67">
        <v>175</v>
      </c>
      <c r="J272" s="69">
        <v>0</v>
      </c>
      <c r="K272" s="70" t="s">
        <v>169</v>
      </c>
    </row>
    <row r="273" spans="1:11" x14ac:dyDescent="0.25">
      <c r="A273" s="64"/>
      <c r="B273" s="75" t="s">
        <v>74</v>
      </c>
      <c r="C273" s="66"/>
      <c r="D273" s="67">
        <v>32</v>
      </c>
      <c r="E273" s="68">
        <v>32</v>
      </c>
      <c r="F273" s="68"/>
      <c r="G273" s="67"/>
      <c r="H273" s="68"/>
      <c r="I273" s="67"/>
      <c r="J273" s="69"/>
      <c r="K273" s="70"/>
    </row>
    <row r="274" spans="1:11" x14ac:dyDescent="0.25">
      <c r="A274" s="64"/>
      <c r="B274" s="75" t="s">
        <v>38</v>
      </c>
      <c r="C274" s="66"/>
      <c r="D274" s="67">
        <v>7.5</v>
      </c>
      <c r="E274" s="68">
        <v>7.5</v>
      </c>
      <c r="F274" s="68"/>
      <c r="G274" s="68"/>
      <c r="H274" s="68"/>
      <c r="I274" s="57"/>
      <c r="J274" s="69"/>
      <c r="K274" s="70"/>
    </row>
    <row r="275" spans="1:11" x14ac:dyDescent="0.25">
      <c r="A275" s="64"/>
      <c r="B275" s="75" t="s">
        <v>30</v>
      </c>
      <c r="C275" s="66"/>
      <c r="D275" s="67">
        <v>4</v>
      </c>
      <c r="E275" s="68">
        <v>4</v>
      </c>
      <c r="F275" s="68"/>
      <c r="G275" s="67"/>
      <c r="H275" s="68"/>
      <c r="I275" s="67"/>
      <c r="J275" s="69"/>
      <c r="K275" s="70"/>
    </row>
    <row r="276" spans="1:11" x14ac:dyDescent="0.25">
      <c r="A276" s="64"/>
      <c r="B276" s="65" t="s">
        <v>170</v>
      </c>
      <c r="C276" s="66"/>
      <c r="D276" s="67">
        <v>0.2</v>
      </c>
      <c r="E276" s="68">
        <v>0.2</v>
      </c>
      <c r="F276" s="68"/>
      <c r="G276" s="67"/>
      <c r="H276" s="68"/>
      <c r="I276" s="67"/>
      <c r="J276" s="69"/>
      <c r="K276" s="70"/>
    </row>
    <row r="277" spans="1:11" x14ac:dyDescent="0.25">
      <c r="A277" s="64"/>
      <c r="B277" s="75" t="s">
        <v>64</v>
      </c>
      <c r="C277" s="66"/>
      <c r="D277" s="67">
        <v>0.3</v>
      </c>
      <c r="E277" s="68">
        <v>0.3</v>
      </c>
      <c r="F277" s="68"/>
      <c r="G277" s="67"/>
      <c r="H277" s="68"/>
      <c r="I277" s="67"/>
      <c r="J277" s="69"/>
      <c r="K277" s="70"/>
    </row>
    <row r="278" spans="1:11" x14ac:dyDescent="0.25">
      <c r="A278" s="64"/>
      <c r="B278" s="65" t="s">
        <v>29</v>
      </c>
      <c r="C278" s="66"/>
      <c r="D278" s="67">
        <v>1.1200000000000001</v>
      </c>
      <c r="E278" s="57">
        <v>1</v>
      </c>
      <c r="F278" s="68" t="s">
        <v>44</v>
      </c>
      <c r="G278" s="67"/>
      <c r="H278" s="68"/>
      <c r="I278" s="67"/>
      <c r="J278" s="69"/>
      <c r="K278" s="70"/>
    </row>
    <row r="279" spans="1:11" x14ac:dyDescent="0.25">
      <c r="A279" s="65"/>
      <c r="B279" s="65" t="s">
        <v>79</v>
      </c>
      <c r="C279" s="66"/>
      <c r="D279" s="67">
        <v>14</v>
      </c>
      <c r="E279" s="57">
        <v>14</v>
      </c>
      <c r="F279" s="68"/>
      <c r="G279" s="67"/>
      <c r="H279" s="68"/>
      <c r="I279" s="67"/>
      <c r="J279" s="69"/>
      <c r="K279" s="63"/>
    </row>
    <row r="280" spans="1:11" x14ac:dyDescent="0.25">
      <c r="A280" s="65"/>
      <c r="B280" s="65" t="s">
        <v>61</v>
      </c>
      <c r="C280" s="66"/>
      <c r="D280" s="67">
        <v>0.2</v>
      </c>
      <c r="E280" s="57">
        <v>0.2</v>
      </c>
      <c r="F280" s="68"/>
      <c r="G280" s="67"/>
      <c r="H280" s="68"/>
      <c r="I280" s="67"/>
      <c r="J280" s="69"/>
      <c r="K280" s="63"/>
    </row>
    <row r="281" spans="1:11" x14ac:dyDescent="0.25">
      <c r="A281" s="103" t="s">
        <v>93</v>
      </c>
      <c r="B281" s="65"/>
      <c r="C281" s="66">
        <v>15</v>
      </c>
      <c r="D281" s="67">
        <v>15</v>
      </c>
      <c r="E281" s="68">
        <v>15</v>
      </c>
      <c r="F281" s="66">
        <v>0.42</v>
      </c>
      <c r="G281" s="104">
        <v>0.5</v>
      </c>
      <c r="H281" s="104">
        <v>8</v>
      </c>
      <c r="I281" s="85">
        <v>38</v>
      </c>
      <c r="J281" s="86"/>
      <c r="K281" s="63"/>
    </row>
    <row r="282" spans="1:11" x14ac:dyDescent="0.25">
      <c r="A282" s="77" t="s">
        <v>94</v>
      </c>
      <c r="B282" s="65"/>
      <c r="C282" s="66">
        <v>120</v>
      </c>
      <c r="D282" s="92"/>
      <c r="E282" s="66"/>
      <c r="F282" s="66"/>
      <c r="G282" s="92"/>
      <c r="H282" s="66">
        <v>6</v>
      </c>
      <c r="I282" s="92">
        <v>25</v>
      </c>
      <c r="J282" s="86"/>
      <c r="K282" s="70" t="s">
        <v>95</v>
      </c>
    </row>
    <row r="283" spans="1:11" x14ac:dyDescent="0.25">
      <c r="A283" s="77"/>
      <c r="B283" s="65" t="s">
        <v>96</v>
      </c>
      <c r="C283" s="66"/>
      <c r="D283" s="92">
        <v>0.2</v>
      </c>
      <c r="E283" s="66">
        <v>0.2</v>
      </c>
      <c r="F283" s="66"/>
      <c r="G283" s="92"/>
      <c r="H283" s="66"/>
      <c r="I283" s="92"/>
      <c r="J283" s="86"/>
      <c r="K283" s="70"/>
    </row>
    <row r="284" spans="1:11" x14ac:dyDescent="0.25">
      <c r="A284" s="77"/>
      <c r="B284" s="65" t="s">
        <v>86</v>
      </c>
      <c r="C284" s="66"/>
      <c r="D284" s="92">
        <v>5</v>
      </c>
      <c r="E284" s="66">
        <v>5</v>
      </c>
      <c r="F284" s="66"/>
      <c r="G284" s="92"/>
      <c r="H284" s="66"/>
      <c r="I284" s="92"/>
      <c r="J284" s="86"/>
      <c r="K284" s="70"/>
    </row>
    <row r="285" spans="1:11" ht="15.75" thickBot="1" x14ac:dyDescent="0.3">
      <c r="A285" s="77"/>
      <c r="B285" s="65" t="s">
        <v>79</v>
      </c>
      <c r="C285" s="66"/>
      <c r="D285" s="92">
        <v>120</v>
      </c>
      <c r="E285" s="66">
        <v>120</v>
      </c>
      <c r="F285" s="66"/>
      <c r="G285" s="92"/>
      <c r="H285" s="66"/>
      <c r="I285" s="92"/>
      <c r="J285" s="86"/>
      <c r="K285" s="70"/>
    </row>
    <row r="286" spans="1:11" ht="15.75" thickBot="1" x14ac:dyDescent="0.3">
      <c r="A286" s="80" t="s">
        <v>45</v>
      </c>
      <c r="B286" s="98"/>
      <c r="C286" s="50">
        <v>405</v>
      </c>
      <c r="D286" s="99"/>
      <c r="E286" s="81"/>
      <c r="F286" s="82">
        <f>SUM(F268:F285)</f>
        <v>8.42</v>
      </c>
      <c r="G286" s="82">
        <f t="shared" ref="G286:J286" si="7">SUM(G268:G285)</f>
        <v>9.93</v>
      </c>
      <c r="H286" s="82">
        <f t="shared" si="7"/>
        <v>51.7</v>
      </c>
      <c r="I286" s="82">
        <f t="shared" si="7"/>
        <v>331</v>
      </c>
      <c r="J286" s="82">
        <f t="shared" si="7"/>
        <v>4.6500000000000004</v>
      </c>
      <c r="K286" s="108"/>
    </row>
    <row r="287" spans="1:11" ht="15.75" thickBot="1" x14ac:dyDescent="0.3">
      <c r="A287" s="28"/>
      <c r="B287" s="29"/>
      <c r="C287" s="109"/>
      <c r="D287" s="180"/>
      <c r="E287" s="111"/>
      <c r="F287" s="112"/>
      <c r="G287" s="113"/>
      <c r="H287" s="112"/>
      <c r="I287" s="114"/>
      <c r="J287" s="115"/>
      <c r="K287" s="63"/>
    </row>
    <row r="288" spans="1:11" ht="15.75" thickBot="1" x14ac:dyDescent="0.3">
      <c r="A288" s="116" t="s">
        <v>97</v>
      </c>
      <c r="B288" s="117"/>
      <c r="C288" s="163">
        <f>C216+C267+C286</f>
        <v>1667.5</v>
      </c>
      <c r="D288" s="181"/>
      <c r="E288" s="120"/>
      <c r="F288" s="164">
        <f>F216+F267+F286</f>
        <v>48.02</v>
      </c>
      <c r="G288" s="164">
        <f>G216+G267+G286</f>
        <v>51.851666666666659</v>
      </c>
      <c r="H288" s="164">
        <f>H216+H267+H286</f>
        <v>202.60000000000002</v>
      </c>
      <c r="I288" s="164">
        <f>I216+I267+I286</f>
        <v>1469.5</v>
      </c>
      <c r="J288" s="164">
        <f>J216+J267+J286</f>
        <v>33.631666666666668</v>
      </c>
      <c r="K288" s="122"/>
    </row>
    <row r="289" spans="1:11" x14ac:dyDescent="0.25">
      <c r="A289" s="182"/>
      <c r="B289" s="25"/>
      <c r="C289" s="183"/>
      <c r="D289" s="184"/>
      <c r="E289" s="184"/>
      <c r="F289" s="183"/>
      <c r="G289" s="183"/>
      <c r="H289" s="183"/>
      <c r="I289" s="185"/>
      <c r="J289" s="186"/>
      <c r="K289" s="65"/>
    </row>
    <row r="290" spans="1:11" x14ac:dyDescent="0.25">
      <c r="A290" s="182"/>
      <c r="B290" s="25"/>
      <c r="C290" s="183"/>
      <c r="D290" s="184"/>
      <c r="E290" s="184"/>
      <c r="F290" s="183"/>
      <c r="G290" s="183"/>
      <c r="H290" s="183"/>
      <c r="I290" s="185"/>
      <c r="J290" s="186"/>
      <c r="K290" s="65"/>
    </row>
    <row r="291" spans="1:11" x14ac:dyDescent="0.25">
      <c r="A291" s="182"/>
      <c r="B291" s="25"/>
      <c r="C291" s="183"/>
      <c r="D291" s="184"/>
      <c r="E291" s="184"/>
      <c r="F291" s="183"/>
      <c r="G291" s="183"/>
      <c r="H291" s="183"/>
      <c r="I291" s="185"/>
      <c r="J291" s="186"/>
      <c r="K291" s="65"/>
    </row>
    <row r="292" spans="1:11" ht="15.75" thickBot="1" x14ac:dyDescent="0.3">
      <c r="A292" s="20" t="s">
        <v>171</v>
      </c>
      <c r="B292" s="21"/>
      <c r="C292" s="22"/>
      <c r="D292" s="23"/>
      <c r="G292" s="25"/>
      <c r="H292" s="25"/>
      <c r="I292" s="187"/>
      <c r="J292" s="126"/>
      <c r="K292" s="65"/>
    </row>
    <row r="293" spans="1:11" ht="30" x14ac:dyDescent="0.25">
      <c r="A293" s="28" t="s">
        <v>6</v>
      </c>
      <c r="B293" s="29"/>
      <c r="C293" s="56" t="s">
        <v>7</v>
      </c>
      <c r="D293" s="127" t="s">
        <v>8</v>
      </c>
      <c r="E293" s="31" t="s">
        <v>8</v>
      </c>
      <c r="F293" s="572" t="s">
        <v>9</v>
      </c>
      <c r="G293" s="573"/>
      <c r="H293" s="574"/>
      <c r="I293" s="32" t="s">
        <v>10</v>
      </c>
      <c r="J293" s="128" t="s">
        <v>11</v>
      </c>
      <c r="K293" s="34" t="s">
        <v>140</v>
      </c>
    </row>
    <row r="294" spans="1:11" ht="30.75" thickBot="1" x14ac:dyDescent="0.3">
      <c r="A294" s="35" t="s">
        <v>13</v>
      </c>
      <c r="B294" s="36"/>
      <c r="C294" s="129" t="s">
        <v>14</v>
      </c>
      <c r="D294" s="130" t="s">
        <v>15</v>
      </c>
      <c r="E294" s="39" t="s">
        <v>15</v>
      </c>
      <c r="F294" s="40"/>
      <c r="G294" s="41"/>
      <c r="H294" s="41"/>
      <c r="I294" s="43" t="s">
        <v>16</v>
      </c>
      <c r="J294" s="44"/>
      <c r="K294" s="63"/>
    </row>
    <row r="295" spans="1:11" ht="15.75" thickBot="1" x14ac:dyDescent="0.3">
      <c r="A295" s="46"/>
      <c r="B295" s="47"/>
      <c r="C295" s="95"/>
      <c r="D295" s="131" t="s">
        <v>17</v>
      </c>
      <c r="E295" s="49" t="s">
        <v>18</v>
      </c>
      <c r="F295" s="50" t="s">
        <v>19</v>
      </c>
      <c r="G295" s="50" t="s">
        <v>20</v>
      </c>
      <c r="H295" s="188" t="s">
        <v>21</v>
      </c>
      <c r="I295" s="52" t="s">
        <v>22</v>
      </c>
      <c r="J295" s="53" t="s">
        <v>23</v>
      </c>
      <c r="K295" s="54"/>
    </row>
    <row r="296" spans="1:11" x14ac:dyDescent="0.25">
      <c r="A296" s="87"/>
      <c r="B296" s="55" t="s">
        <v>24</v>
      </c>
      <c r="C296" s="56"/>
      <c r="D296" s="67"/>
      <c r="E296" s="58"/>
      <c r="F296" s="134"/>
      <c r="G296" s="189"/>
      <c r="H296" s="58"/>
      <c r="I296" s="190"/>
      <c r="J296" s="191"/>
      <c r="K296" s="63"/>
    </row>
    <row r="297" spans="1:11" ht="30" x14ac:dyDescent="0.25">
      <c r="A297" s="64" t="s">
        <v>172</v>
      </c>
      <c r="B297" s="65"/>
      <c r="C297" s="66">
        <v>180</v>
      </c>
      <c r="D297" s="57"/>
      <c r="E297" s="68"/>
      <c r="F297" s="68">
        <v>3.9</v>
      </c>
      <c r="G297" s="68">
        <v>3.7</v>
      </c>
      <c r="H297" s="68">
        <v>16</v>
      </c>
      <c r="I297" s="57">
        <v>112</v>
      </c>
      <c r="J297" s="69">
        <v>0.5</v>
      </c>
      <c r="K297" s="70" t="s">
        <v>173</v>
      </c>
    </row>
    <row r="298" spans="1:11" x14ac:dyDescent="0.25">
      <c r="A298" s="64"/>
      <c r="B298" s="65" t="s">
        <v>28</v>
      </c>
      <c r="C298" s="71"/>
      <c r="D298" s="57">
        <v>14</v>
      </c>
      <c r="E298" s="68">
        <v>14</v>
      </c>
      <c r="F298" s="68"/>
      <c r="G298" s="68"/>
      <c r="H298" s="68"/>
      <c r="I298" s="57"/>
      <c r="J298" s="69"/>
      <c r="K298" s="70"/>
    </row>
    <row r="299" spans="1:11" x14ac:dyDescent="0.25">
      <c r="A299" s="64"/>
      <c r="B299" s="65" t="s">
        <v>38</v>
      </c>
      <c r="C299" s="71"/>
      <c r="D299" s="57">
        <v>1</v>
      </c>
      <c r="E299" s="68">
        <v>1</v>
      </c>
      <c r="F299" s="68"/>
      <c r="G299" s="68"/>
      <c r="H299" s="68"/>
      <c r="I299" s="57"/>
      <c r="J299" s="69"/>
      <c r="K299" s="70"/>
    </row>
    <row r="300" spans="1:11" x14ac:dyDescent="0.25">
      <c r="A300" s="64"/>
      <c r="B300" s="65" t="s">
        <v>31</v>
      </c>
      <c r="C300" s="71"/>
      <c r="D300" s="57">
        <v>136</v>
      </c>
      <c r="E300" s="68">
        <v>136</v>
      </c>
      <c r="F300" s="68"/>
      <c r="G300" s="68"/>
      <c r="H300" s="68"/>
      <c r="I300" s="57"/>
      <c r="J300" s="69"/>
      <c r="K300" s="70"/>
    </row>
    <row r="301" spans="1:11" x14ac:dyDescent="0.25">
      <c r="A301" s="64"/>
      <c r="B301" s="65" t="s">
        <v>39</v>
      </c>
      <c r="C301" s="71"/>
      <c r="D301" s="68">
        <v>30</v>
      </c>
      <c r="E301" s="68">
        <v>30</v>
      </c>
      <c r="F301" s="57"/>
      <c r="G301" s="68"/>
      <c r="H301" s="67"/>
      <c r="I301" s="57"/>
      <c r="J301" s="69"/>
      <c r="K301" s="70"/>
    </row>
    <row r="302" spans="1:11" x14ac:dyDescent="0.25">
      <c r="A302" s="64"/>
      <c r="B302" s="75" t="s">
        <v>30</v>
      </c>
      <c r="C302" s="66"/>
      <c r="D302" s="67">
        <v>1</v>
      </c>
      <c r="E302" s="68">
        <v>1</v>
      </c>
      <c r="F302" s="57"/>
      <c r="G302" s="68"/>
      <c r="H302" s="67"/>
      <c r="I302" s="57"/>
      <c r="J302" s="69"/>
      <c r="K302" s="70"/>
    </row>
    <row r="303" spans="1:11" x14ac:dyDescent="0.25">
      <c r="A303" s="64"/>
      <c r="B303" s="75" t="s">
        <v>64</v>
      </c>
      <c r="C303" s="66"/>
      <c r="D303" s="67">
        <v>1</v>
      </c>
      <c r="E303" s="68">
        <v>1</v>
      </c>
      <c r="F303" s="57"/>
      <c r="G303" s="68"/>
      <c r="H303" s="67"/>
      <c r="I303" s="57"/>
      <c r="J303" s="69"/>
      <c r="K303" s="70"/>
    </row>
    <row r="304" spans="1:11" x14ac:dyDescent="0.25">
      <c r="A304" s="64" t="s">
        <v>94</v>
      </c>
      <c r="B304" s="65"/>
      <c r="C304" s="66" t="s">
        <v>35</v>
      </c>
      <c r="D304" s="67"/>
      <c r="E304" s="68"/>
      <c r="F304" s="57">
        <v>0.1</v>
      </c>
      <c r="G304" s="68">
        <v>0.02</v>
      </c>
      <c r="H304" s="67">
        <v>10</v>
      </c>
      <c r="I304" s="57">
        <v>40</v>
      </c>
      <c r="J304" s="69"/>
      <c r="K304" s="70" t="s">
        <v>174</v>
      </c>
    </row>
    <row r="305" spans="1:11" x14ac:dyDescent="0.25">
      <c r="A305" s="64"/>
      <c r="B305" s="65" t="s">
        <v>37</v>
      </c>
      <c r="C305" s="66"/>
      <c r="D305" s="67">
        <v>0.5</v>
      </c>
      <c r="E305" s="68">
        <v>0.5</v>
      </c>
      <c r="F305" s="57"/>
      <c r="G305" s="68"/>
      <c r="H305" s="67"/>
      <c r="I305" s="57"/>
      <c r="J305" s="69"/>
      <c r="K305" s="70"/>
    </row>
    <row r="306" spans="1:11" x14ac:dyDescent="0.25">
      <c r="A306" s="64"/>
      <c r="B306" s="65" t="s">
        <v>86</v>
      </c>
      <c r="C306" s="66"/>
      <c r="D306" s="67">
        <v>10</v>
      </c>
      <c r="E306" s="68">
        <v>10</v>
      </c>
      <c r="F306" s="57"/>
      <c r="G306" s="68"/>
      <c r="H306" s="67"/>
      <c r="I306" s="57"/>
      <c r="J306" s="69"/>
      <c r="K306" s="70"/>
    </row>
    <row r="307" spans="1:11" x14ac:dyDescent="0.25">
      <c r="A307" s="64"/>
      <c r="B307" s="65" t="s">
        <v>39</v>
      </c>
      <c r="C307" s="66"/>
      <c r="D307" s="67">
        <v>180</v>
      </c>
      <c r="E307" s="68">
        <v>180</v>
      </c>
      <c r="F307" s="57"/>
      <c r="G307" s="68"/>
      <c r="H307" s="57"/>
      <c r="I307" s="57"/>
      <c r="J307" s="69"/>
      <c r="K307" s="70"/>
    </row>
    <row r="308" spans="1:11" x14ac:dyDescent="0.25">
      <c r="A308" s="64"/>
      <c r="B308" s="75" t="s">
        <v>39</v>
      </c>
      <c r="C308" s="66"/>
      <c r="D308" s="67">
        <v>60</v>
      </c>
      <c r="E308" s="68">
        <v>60</v>
      </c>
      <c r="F308" s="67"/>
      <c r="G308" s="68"/>
      <c r="H308" s="76"/>
      <c r="I308" s="67"/>
      <c r="J308" s="69"/>
      <c r="K308" s="70"/>
    </row>
    <row r="309" spans="1:11" x14ac:dyDescent="0.25">
      <c r="A309" s="77" t="s">
        <v>107</v>
      </c>
      <c r="B309" s="65"/>
      <c r="C309" s="137" t="s">
        <v>108</v>
      </c>
      <c r="D309" s="79"/>
      <c r="E309" s="79"/>
      <c r="F309" s="57">
        <v>4.8</v>
      </c>
      <c r="G309" s="68">
        <v>7.2</v>
      </c>
      <c r="H309" s="67">
        <v>15.4</v>
      </c>
      <c r="I309" s="57">
        <v>146</v>
      </c>
      <c r="J309" s="69">
        <v>0.19</v>
      </c>
      <c r="K309" s="70" t="s">
        <v>109</v>
      </c>
    </row>
    <row r="310" spans="1:11" x14ac:dyDescent="0.25">
      <c r="A310" s="77"/>
      <c r="B310" s="65" t="s">
        <v>43</v>
      </c>
      <c r="C310" s="66"/>
      <c r="D310" s="68">
        <v>30</v>
      </c>
      <c r="E310" s="68">
        <v>30</v>
      </c>
      <c r="F310" s="57"/>
      <c r="G310" s="68"/>
      <c r="H310" s="68"/>
      <c r="I310" s="57"/>
      <c r="J310" s="69"/>
      <c r="K310" s="70"/>
    </row>
    <row r="311" spans="1:11" x14ac:dyDescent="0.25">
      <c r="A311" s="77"/>
      <c r="B311" s="65" t="s">
        <v>110</v>
      </c>
      <c r="C311" s="66"/>
      <c r="D311" s="57">
        <v>7.2</v>
      </c>
      <c r="E311" s="68">
        <v>7</v>
      </c>
      <c r="F311" s="57"/>
      <c r="G311" s="68"/>
      <c r="H311" s="68"/>
      <c r="I311" s="57"/>
      <c r="J311" s="69"/>
      <c r="K311" s="70"/>
    </row>
    <row r="312" spans="1:11" ht="15.75" thickBot="1" x14ac:dyDescent="0.3">
      <c r="A312" s="138"/>
      <c r="B312" s="65" t="s">
        <v>30</v>
      </c>
      <c r="C312" s="66"/>
      <c r="D312" s="68">
        <v>5</v>
      </c>
      <c r="E312" s="68">
        <v>5</v>
      </c>
      <c r="F312" s="48" t="s">
        <v>44</v>
      </c>
      <c r="G312" s="49"/>
      <c r="H312" s="49"/>
      <c r="I312" s="139"/>
      <c r="J312" s="69"/>
      <c r="K312" s="70"/>
    </row>
    <row r="313" spans="1:11" ht="15.75" thickBot="1" x14ac:dyDescent="0.3">
      <c r="A313" s="80" t="s">
        <v>45</v>
      </c>
      <c r="B313" s="98"/>
      <c r="C313" s="50"/>
      <c r="D313" s="162"/>
      <c r="E313" s="81"/>
      <c r="F313" s="107"/>
      <c r="G313" s="107"/>
      <c r="H313" s="107"/>
      <c r="I313" s="107"/>
      <c r="J313" s="107"/>
      <c r="K313" s="54"/>
    </row>
    <row r="314" spans="1:11" x14ac:dyDescent="0.25">
      <c r="A314" s="103"/>
      <c r="B314" s="91" t="s">
        <v>46</v>
      </c>
      <c r="C314" s="66"/>
      <c r="D314" s="57"/>
      <c r="E314" s="68"/>
      <c r="F314" s="66"/>
      <c r="G314" s="67"/>
      <c r="H314" s="68"/>
      <c r="I314" s="106"/>
      <c r="J314" s="69"/>
      <c r="K314" s="63"/>
    </row>
    <row r="315" spans="1:11" ht="15.75" thickBot="1" x14ac:dyDescent="0.3">
      <c r="A315" s="87" t="s">
        <v>47</v>
      </c>
      <c r="B315" s="88"/>
      <c r="C315" s="66">
        <v>150</v>
      </c>
      <c r="D315" s="68">
        <v>150</v>
      </c>
      <c r="E315" s="68">
        <v>150</v>
      </c>
      <c r="F315" s="71">
        <v>0.45</v>
      </c>
      <c r="G315" s="68">
        <v>0</v>
      </c>
      <c r="H315" s="67">
        <v>17</v>
      </c>
      <c r="I315" s="85">
        <v>69</v>
      </c>
      <c r="J315" s="69">
        <v>3</v>
      </c>
      <c r="K315" s="63" t="s">
        <v>48</v>
      </c>
    </row>
    <row r="316" spans="1:11" ht="15.75" thickBot="1" x14ac:dyDescent="0.3">
      <c r="A316" s="80" t="s">
        <v>45</v>
      </c>
      <c r="B316" s="98"/>
      <c r="C316" s="50">
        <v>562</v>
      </c>
      <c r="D316" s="192"/>
      <c r="E316" s="89"/>
      <c r="F316" s="107">
        <f>SUM(F296:F315)</f>
        <v>9.25</v>
      </c>
      <c r="G316" s="107">
        <f>SUM(G296:G315)</f>
        <v>10.92</v>
      </c>
      <c r="H316" s="107">
        <f>SUM(H296:H315)</f>
        <v>58.4</v>
      </c>
      <c r="I316" s="107">
        <f>SUM(I296:I315)</f>
        <v>367</v>
      </c>
      <c r="J316" s="107">
        <f>SUM(J296:J315)</f>
        <v>3.69</v>
      </c>
      <c r="K316" s="54"/>
    </row>
    <row r="317" spans="1:11" x14ac:dyDescent="0.25">
      <c r="A317" s="193"/>
      <c r="B317" s="55" t="s">
        <v>49</v>
      </c>
      <c r="C317" s="56"/>
      <c r="D317" s="170"/>
      <c r="E317" s="58"/>
      <c r="F317" s="113"/>
      <c r="G317" s="111"/>
      <c r="H317" s="194"/>
      <c r="I317" s="195"/>
      <c r="J317" s="196"/>
      <c r="K317" s="63"/>
    </row>
    <row r="318" spans="1:11" x14ac:dyDescent="0.25">
      <c r="A318" s="64" t="s">
        <v>175</v>
      </c>
      <c r="B318" s="75"/>
      <c r="C318" s="66" t="s">
        <v>112</v>
      </c>
      <c r="D318" s="67"/>
      <c r="E318" s="68"/>
      <c r="F318" s="67">
        <v>0.8</v>
      </c>
      <c r="G318" s="68">
        <v>3.9</v>
      </c>
      <c r="H318" s="67">
        <v>4.8</v>
      </c>
      <c r="I318" s="57">
        <v>57</v>
      </c>
      <c r="J318" s="69">
        <v>1.1200000000000001</v>
      </c>
      <c r="K318" s="70" t="s">
        <v>176</v>
      </c>
    </row>
    <row r="319" spans="1:11" x14ac:dyDescent="0.25">
      <c r="A319" s="64"/>
      <c r="B319" s="75" t="s">
        <v>52</v>
      </c>
      <c r="C319" s="66"/>
      <c r="D319" s="67">
        <v>93.6</v>
      </c>
      <c r="E319" s="68">
        <v>70.400000000000006</v>
      </c>
      <c r="F319" s="67"/>
      <c r="G319" s="68"/>
      <c r="H319" s="67"/>
      <c r="I319" s="57"/>
      <c r="J319" s="69"/>
      <c r="K319" s="70"/>
    </row>
    <row r="320" spans="1:11" x14ac:dyDescent="0.25">
      <c r="A320" s="64"/>
      <c r="B320" s="75" t="s">
        <v>177</v>
      </c>
      <c r="C320" s="66"/>
      <c r="D320" s="67"/>
      <c r="E320" s="68">
        <v>55</v>
      </c>
      <c r="F320" s="67"/>
      <c r="G320" s="68"/>
      <c r="H320" s="67"/>
      <c r="I320" s="57"/>
      <c r="J320" s="69"/>
      <c r="K320" s="70"/>
    </row>
    <row r="321" spans="1:11" x14ac:dyDescent="0.25">
      <c r="A321" s="64"/>
      <c r="B321" s="75" t="s">
        <v>61</v>
      </c>
      <c r="C321" s="66"/>
      <c r="D321" s="67">
        <v>5</v>
      </c>
      <c r="E321" s="68">
        <v>5</v>
      </c>
      <c r="F321" s="67"/>
      <c r="G321" s="68"/>
      <c r="H321" s="67"/>
      <c r="I321" s="57"/>
      <c r="J321" s="69"/>
      <c r="K321" s="70"/>
    </row>
    <row r="322" spans="1:11" x14ac:dyDescent="0.25">
      <c r="A322" s="64"/>
      <c r="B322" s="75" t="s">
        <v>64</v>
      </c>
      <c r="C322" s="66"/>
      <c r="D322" s="67">
        <v>0.6</v>
      </c>
      <c r="E322" s="68">
        <v>0.6</v>
      </c>
      <c r="F322" s="67"/>
      <c r="G322" s="68"/>
      <c r="H322" s="67"/>
      <c r="I322" s="57"/>
      <c r="J322" s="69"/>
      <c r="K322" s="70"/>
    </row>
    <row r="323" spans="1:11" ht="45" x14ac:dyDescent="0.25">
      <c r="A323" s="197" t="s">
        <v>178</v>
      </c>
      <c r="B323" s="198"/>
      <c r="C323" s="66" t="s">
        <v>179</v>
      </c>
      <c r="D323" s="68"/>
      <c r="E323" s="68"/>
      <c r="F323" s="57">
        <v>1.4</v>
      </c>
      <c r="G323" s="57">
        <v>4.5</v>
      </c>
      <c r="H323" s="68">
        <v>6.8</v>
      </c>
      <c r="I323" s="57">
        <v>73</v>
      </c>
      <c r="J323" s="69">
        <v>9.6</v>
      </c>
      <c r="K323" s="70" t="s">
        <v>180</v>
      </c>
    </row>
    <row r="324" spans="1:11" x14ac:dyDescent="0.25">
      <c r="A324" s="64"/>
      <c r="B324" s="65" t="s">
        <v>73</v>
      </c>
      <c r="C324" s="66"/>
      <c r="D324" s="68">
        <v>50</v>
      </c>
      <c r="E324" s="68">
        <v>40</v>
      </c>
      <c r="F324" s="57"/>
      <c r="G324" s="57"/>
      <c r="H324" s="57"/>
      <c r="I324" s="57"/>
      <c r="J324" s="69"/>
      <c r="K324" s="70"/>
    </row>
    <row r="325" spans="1:11" x14ac:dyDescent="0.25">
      <c r="A325" s="65"/>
      <c r="B325" s="65" t="s">
        <v>57</v>
      </c>
      <c r="C325" s="66"/>
      <c r="D325" s="67">
        <v>32</v>
      </c>
      <c r="E325" s="57">
        <v>24</v>
      </c>
      <c r="F325" s="57"/>
      <c r="G325" s="57"/>
      <c r="H325" s="57"/>
      <c r="I325" s="68"/>
      <c r="J325" s="93"/>
      <c r="K325" s="70"/>
    </row>
    <row r="326" spans="1:11" x14ac:dyDescent="0.25">
      <c r="A326" s="64"/>
      <c r="B326" s="65" t="s">
        <v>59</v>
      </c>
      <c r="C326" s="66"/>
      <c r="D326" s="68">
        <v>10</v>
      </c>
      <c r="E326" s="68">
        <v>8</v>
      </c>
      <c r="F326" s="57"/>
      <c r="G326" s="57"/>
      <c r="H326" s="68"/>
      <c r="I326" s="57"/>
      <c r="J326" s="93"/>
      <c r="K326" s="70"/>
    </row>
    <row r="327" spans="1:11" x14ac:dyDescent="0.25">
      <c r="A327" s="64"/>
      <c r="B327" s="75" t="s">
        <v>60</v>
      </c>
      <c r="C327" s="66"/>
      <c r="D327" s="68">
        <v>10</v>
      </c>
      <c r="E327" s="68">
        <v>8</v>
      </c>
      <c r="F327" s="57"/>
      <c r="G327" s="57"/>
      <c r="H327" s="68"/>
      <c r="I327" s="57"/>
      <c r="J327" s="93"/>
      <c r="K327" s="70"/>
    </row>
    <row r="328" spans="1:11" x14ac:dyDescent="0.25">
      <c r="A328" s="64"/>
      <c r="B328" s="75" t="s">
        <v>61</v>
      </c>
      <c r="C328" s="66"/>
      <c r="D328" s="68">
        <v>3</v>
      </c>
      <c r="E328" s="68">
        <v>3</v>
      </c>
      <c r="F328" s="57"/>
      <c r="G328" s="57"/>
      <c r="H328" s="68"/>
      <c r="I328" s="57"/>
      <c r="J328" s="93"/>
      <c r="K328" s="70"/>
    </row>
    <row r="329" spans="1:11" x14ac:dyDescent="0.25">
      <c r="A329" s="64"/>
      <c r="B329" s="75" t="s">
        <v>63</v>
      </c>
      <c r="C329" s="66"/>
      <c r="D329" s="68">
        <v>7</v>
      </c>
      <c r="E329" s="68">
        <v>7</v>
      </c>
      <c r="F329" s="57"/>
      <c r="G329" s="57"/>
      <c r="H329" s="68"/>
      <c r="I329" s="57"/>
      <c r="J329" s="93"/>
      <c r="K329" s="70"/>
    </row>
    <row r="330" spans="1:11" x14ac:dyDescent="0.25">
      <c r="A330" s="64"/>
      <c r="B330" s="75" t="s">
        <v>64</v>
      </c>
      <c r="C330" s="66"/>
      <c r="D330" s="68">
        <v>1.5</v>
      </c>
      <c r="E330" s="68">
        <v>1.5</v>
      </c>
      <c r="F330" s="57"/>
      <c r="G330" s="57"/>
      <c r="H330" s="68"/>
      <c r="I330" s="57"/>
      <c r="J330" s="93"/>
      <c r="K330" s="70"/>
    </row>
    <row r="331" spans="1:11" x14ac:dyDescent="0.25">
      <c r="A331" s="64"/>
      <c r="B331" s="75" t="s">
        <v>39</v>
      </c>
      <c r="C331" s="66"/>
      <c r="D331" s="68">
        <v>160</v>
      </c>
      <c r="E331" s="68">
        <v>160</v>
      </c>
      <c r="F331" s="57"/>
      <c r="G331" s="57"/>
      <c r="H331" s="68"/>
      <c r="I331" s="57"/>
      <c r="J331" s="93"/>
      <c r="K331" s="70"/>
    </row>
    <row r="332" spans="1:11" ht="30" x14ac:dyDescent="0.25">
      <c r="A332" s="64" t="s">
        <v>181</v>
      </c>
      <c r="B332" s="65"/>
      <c r="C332" s="66" t="s">
        <v>182</v>
      </c>
      <c r="D332" s="67"/>
      <c r="E332" s="68"/>
      <c r="F332" s="67">
        <v>12</v>
      </c>
      <c r="G332" s="68">
        <v>12</v>
      </c>
      <c r="H332" s="67">
        <v>3</v>
      </c>
      <c r="I332" s="57">
        <v>168</v>
      </c>
      <c r="J332" s="69">
        <v>0.38</v>
      </c>
      <c r="K332" s="70" t="s">
        <v>183</v>
      </c>
    </row>
    <row r="333" spans="1:11" x14ac:dyDescent="0.25">
      <c r="A333" s="64"/>
      <c r="B333" s="75" t="s">
        <v>56</v>
      </c>
      <c r="C333" s="66"/>
      <c r="D333" s="67">
        <v>100</v>
      </c>
      <c r="E333" s="68">
        <v>74</v>
      </c>
      <c r="F333" s="67"/>
      <c r="G333" s="68"/>
      <c r="H333" s="67"/>
      <c r="I333" s="57"/>
      <c r="J333" s="93"/>
      <c r="K333" s="70"/>
    </row>
    <row r="334" spans="1:11" x14ac:dyDescent="0.25">
      <c r="A334" s="64"/>
      <c r="B334" s="75" t="s">
        <v>59</v>
      </c>
      <c r="C334" s="66"/>
      <c r="D334" s="67">
        <v>12.5</v>
      </c>
      <c r="E334" s="68">
        <v>10</v>
      </c>
      <c r="F334" s="67"/>
      <c r="G334" s="68"/>
      <c r="H334" s="67"/>
      <c r="I334" s="57"/>
      <c r="J334" s="69"/>
      <c r="K334" s="70"/>
    </row>
    <row r="335" spans="1:11" x14ac:dyDescent="0.25">
      <c r="A335" s="64"/>
      <c r="B335" s="75" t="s">
        <v>60</v>
      </c>
      <c r="C335" s="66"/>
      <c r="D335" s="67">
        <v>6</v>
      </c>
      <c r="E335" s="68">
        <v>5</v>
      </c>
      <c r="F335" s="67"/>
      <c r="G335" s="68"/>
      <c r="H335" s="67"/>
      <c r="I335" s="57"/>
      <c r="J335" s="69"/>
      <c r="K335" s="70"/>
    </row>
    <row r="336" spans="1:11" x14ac:dyDescent="0.25">
      <c r="A336" s="64"/>
      <c r="B336" s="75" t="s">
        <v>184</v>
      </c>
      <c r="C336" s="66"/>
      <c r="D336" s="67"/>
      <c r="E336" s="68">
        <v>45</v>
      </c>
      <c r="F336" s="67"/>
      <c r="G336" s="68"/>
      <c r="H336" s="67"/>
      <c r="I336" s="57"/>
      <c r="J336" s="69"/>
      <c r="K336" s="70"/>
    </row>
    <row r="337" spans="1:11" x14ac:dyDescent="0.25">
      <c r="A337" s="64"/>
      <c r="B337" s="75" t="s">
        <v>75</v>
      </c>
      <c r="C337" s="66"/>
      <c r="D337" s="67">
        <v>1</v>
      </c>
      <c r="E337" s="68">
        <v>1</v>
      </c>
      <c r="F337" s="67"/>
      <c r="G337" s="68"/>
      <c r="H337" s="67"/>
      <c r="I337" s="57"/>
      <c r="J337" s="69"/>
      <c r="K337" s="70"/>
    </row>
    <row r="338" spans="1:11" x14ac:dyDescent="0.25">
      <c r="A338" s="64"/>
      <c r="B338" s="75" t="s">
        <v>39</v>
      </c>
      <c r="C338" s="66"/>
      <c r="D338" s="67">
        <v>34</v>
      </c>
      <c r="E338" s="68">
        <v>34</v>
      </c>
      <c r="F338" s="67"/>
      <c r="G338" s="68"/>
      <c r="H338" s="67"/>
      <c r="I338" s="57"/>
      <c r="J338" s="93"/>
      <c r="K338" s="70"/>
    </row>
    <row r="339" spans="1:11" x14ac:dyDescent="0.25">
      <c r="A339" s="64"/>
      <c r="B339" s="75" t="s">
        <v>59</v>
      </c>
      <c r="C339" s="66"/>
      <c r="D339" s="67">
        <v>10</v>
      </c>
      <c r="E339" s="68">
        <v>8</v>
      </c>
      <c r="F339" s="67"/>
      <c r="G339" s="68"/>
      <c r="H339" s="67"/>
      <c r="I339" s="57"/>
      <c r="J339" s="93"/>
      <c r="K339" s="70"/>
    </row>
    <row r="340" spans="1:11" x14ac:dyDescent="0.25">
      <c r="A340" s="64"/>
      <c r="B340" s="75" t="s">
        <v>60</v>
      </c>
      <c r="C340" s="66"/>
      <c r="D340" s="67">
        <v>10</v>
      </c>
      <c r="E340" s="68">
        <v>8</v>
      </c>
      <c r="F340" s="67"/>
      <c r="G340" s="68"/>
      <c r="H340" s="67"/>
      <c r="I340" s="57"/>
      <c r="J340" s="93"/>
      <c r="K340" s="70"/>
    </row>
    <row r="341" spans="1:11" x14ac:dyDescent="0.25">
      <c r="A341" s="64"/>
      <c r="B341" s="75" t="s">
        <v>74</v>
      </c>
      <c r="C341" s="66"/>
      <c r="D341" s="67">
        <v>2</v>
      </c>
      <c r="E341" s="68">
        <v>2</v>
      </c>
      <c r="F341" s="67"/>
      <c r="G341" s="68"/>
      <c r="H341" s="67"/>
      <c r="I341" s="57"/>
      <c r="J341" s="93"/>
      <c r="K341" s="70"/>
    </row>
    <row r="342" spans="1:11" x14ac:dyDescent="0.25">
      <c r="A342" s="64"/>
      <c r="B342" s="75" t="s">
        <v>61</v>
      </c>
      <c r="C342" s="66"/>
      <c r="D342" s="67">
        <v>4</v>
      </c>
      <c r="E342" s="68">
        <v>4</v>
      </c>
      <c r="F342" s="67"/>
      <c r="G342" s="68"/>
      <c r="H342" s="67"/>
      <c r="I342" s="57"/>
      <c r="J342" s="93"/>
      <c r="K342" s="70"/>
    </row>
    <row r="343" spans="1:11" x14ac:dyDescent="0.25">
      <c r="A343" s="64"/>
      <c r="B343" s="75" t="s">
        <v>64</v>
      </c>
      <c r="C343" s="66"/>
      <c r="D343" s="67">
        <v>1.5</v>
      </c>
      <c r="E343" s="68">
        <v>1.5</v>
      </c>
      <c r="F343" s="67"/>
      <c r="G343" s="68"/>
      <c r="H343" s="67"/>
      <c r="I343" s="57"/>
      <c r="J343" s="93"/>
      <c r="K343" s="70"/>
    </row>
    <row r="344" spans="1:11" x14ac:dyDescent="0.25">
      <c r="A344" s="64"/>
      <c r="B344" s="75" t="s">
        <v>185</v>
      </c>
      <c r="C344" s="66"/>
      <c r="D344" s="67"/>
      <c r="E344" s="68">
        <v>45</v>
      </c>
      <c r="F344" s="67"/>
      <c r="G344" s="68"/>
      <c r="H344" s="67"/>
      <c r="I344" s="57"/>
      <c r="J344" s="93"/>
      <c r="K344" s="70"/>
    </row>
    <row r="345" spans="1:11" x14ac:dyDescent="0.25">
      <c r="A345" s="64" t="s">
        <v>186</v>
      </c>
      <c r="B345" s="65"/>
      <c r="C345" s="66">
        <v>205</v>
      </c>
      <c r="D345" s="104"/>
      <c r="E345" s="105"/>
      <c r="F345" s="68">
        <v>7.3</v>
      </c>
      <c r="G345" s="67">
        <v>5.6</v>
      </c>
      <c r="H345" s="68">
        <v>44</v>
      </c>
      <c r="I345" s="68">
        <v>255</v>
      </c>
      <c r="J345" s="69"/>
      <c r="K345" s="63" t="s">
        <v>187</v>
      </c>
    </row>
    <row r="346" spans="1:11" x14ac:dyDescent="0.25">
      <c r="A346" s="87"/>
      <c r="B346" s="75" t="s">
        <v>188</v>
      </c>
      <c r="C346" s="66"/>
      <c r="D346" s="67">
        <v>50</v>
      </c>
      <c r="E346" s="68">
        <v>50</v>
      </c>
      <c r="F346" s="92"/>
      <c r="G346" s="68"/>
      <c r="H346" s="67"/>
      <c r="I346" s="85"/>
      <c r="J346" s="69"/>
      <c r="K346" s="63"/>
    </row>
    <row r="347" spans="1:11" x14ac:dyDescent="0.25">
      <c r="A347" s="87"/>
      <c r="B347" s="75" t="s">
        <v>39</v>
      </c>
      <c r="C347" s="66"/>
      <c r="D347" s="67">
        <v>160</v>
      </c>
      <c r="E347" s="68">
        <v>160</v>
      </c>
      <c r="F347" s="92"/>
      <c r="G347" s="68"/>
      <c r="H347" s="67"/>
      <c r="I347" s="85"/>
      <c r="J347" s="69"/>
      <c r="K347" s="63"/>
    </row>
    <row r="348" spans="1:11" x14ac:dyDescent="0.25">
      <c r="A348" s="87"/>
      <c r="B348" s="75" t="s">
        <v>30</v>
      </c>
      <c r="C348" s="66"/>
      <c r="D348" s="67">
        <v>5</v>
      </c>
      <c r="E348" s="68">
        <v>5</v>
      </c>
      <c r="F348" s="92"/>
      <c r="G348" s="68"/>
      <c r="H348" s="67"/>
      <c r="I348" s="57"/>
      <c r="J348" s="69"/>
      <c r="K348" s="63"/>
    </row>
    <row r="349" spans="1:11" x14ac:dyDescent="0.25">
      <c r="A349" s="87"/>
      <c r="B349" s="75" t="s">
        <v>32</v>
      </c>
      <c r="C349" s="66"/>
      <c r="D349" s="67">
        <v>1</v>
      </c>
      <c r="E349" s="68">
        <v>1</v>
      </c>
      <c r="F349" s="92"/>
      <c r="G349" s="68"/>
      <c r="H349" s="67"/>
      <c r="I349" s="57"/>
      <c r="J349" s="69"/>
      <c r="K349" s="63"/>
    </row>
    <row r="350" spans="1:11" x14ac:dyDescent="0.25">
      <c r="A350" s="87"/>
      <c r="B350" s="75"/>
      <c r="C350" s="66"/>
      <c r="D350" s="67"/>
      <c r="E350" s="68"/>
      <c r="F350" s="92"/>
      <c r="G350" s="68"/>
      <c r="H350" s="67"/>
      <c r="I350" s="85"/>
      <c r="J350" s="93"/>
      <c r="K350" s="63"/>
    </row>
    <row r="351" spans="1:11" x14ac:dyDescent="0.25">
      <c r="A351" s="64" t="s">
        <v>76</v>
      </c>
      <c r="B351" s="65"/>
      <c r="C351" s="66">
        <v>150</v>
      </c>
      <c r="D351" s="67"/>
      <c r="E351" s="68"/>
      <c r="F351" s="57"/>
      <c r="G351" s="68"/>
      <c r="H351" s="67">
        <v>18</v>
      </c>
      <c r="I351" s="57">
        <v>71</v>
      </c>
      <c r="J351" s="69"/>
      <c r="K351" s="70" t="s">
        <v>77</v>
      </c>
    </row>
    <row r="352" spans="1:11" x14ac:dyDescent="0.25">
      <c r="A352" s="64"/>
      <c r="B352" s="65" t="s">
        <v>78</v>
      </c>
      <c r="C352" s="66"/>
      <c r="D352" s="67">
        <v>18</v>
      </c>
      <c r="E352" s="68">
        <v>18</v>
      </c>
      <c r="F352" s="57"/>
      <c r="G352" s="68"/>
      <c r="H352" s="67"/>
      <c r="I352" s="57"/>
      <c r="J352" s="69"/>
      <c r="K352" s="70"/>
    </row>
    <row r="353" spans="1:11" x14ac:dyDescent="0.25">
      <c r="A353" s="64"/>
      <c r="B353" s="65" t="s">
        <v>79</v>
      </c>
      <c r="C353" s="66"/>
      <c r="D353" s="67">
        <v>143</v>
      </c>
      <c r="E353" s="68">
        <v>143</v>
      </c>
      <c r="F353" s="57"/>
      <c r="G353" s="68"/>
      <c r="H353" s="67"/>
      <c r="I353" s="57"/>
      <c r="J353" s="69"/>
      <c r="K353" s="70"/>
    </row>
    <row r="354" spans="1:11" x14ac:dyDescent="0.25">
      <c r="A354" s="64"/>
      <c r="B354" s="65" t="s">
        <v>38</v>
      </c>
      <c r="C354" s="66"/>
      <c r="D354" s="67">
        <v>7.5</v>
      </c>
      <c r="E354" s="68">
        <v>7.5</v>
      </c>
      <c r="F354" s="57"/>
      <c r="G354" s="68"/>
      <c r="H354" s="67"/>
      <c r="I354" s="57"/>
      <c r="J354" s="69"/>
      <c r="K354" s="70"/>
    </row>
    <row r="355" spans="1:11" x14ac:dyDescent="0.25">
      <c r="A355" s="103" t="s">
        <v>68</v>
      </c>
      <c r="B355" s="65"/>
      <c r="C355" s="66">
        <v>15</v>
      </c>
      <c r="D355" s="67">
        <v>15</v>
      </c>
      <c r="E355" s="68">
        <v>15</v>
      </c>
      <c r="F355" s="71">
        <v>0.75</v>
      </c>
      <c r="G355" s="104">
        <v>0.15</v>
      </c>
      <c r="H355" s="105">
        <v>7.2</v>
      </c>
      <c r="I355" s="85">
        <v>33</v>
      </c>
      <c r="J355" s="86">
        <v>0</v>
      </c>
      <c r="K355" s="63"/>
    </row>
    <row r="356" spans="1:11" ht="15.75" thickBot="1" x14ac:dyDescent="0.3">
      <c r="A356" s="46" t="s">
        <v>80</v>
      </c>
      <c r="B356" s="47"/>
      <c r="C356" s="95">
        <v>37.5</v>
      </c>
      <c r="D356" s="139">
        <v>37.5</v>
      </c>
      <c r="E356" s="49">
        <v>37.5</v>
      </c>
      <c r="F356" s="95">
        <v>1.8</v>
      </c>
      <c r="G356" s="95">
        <v>0.4</v>
      </c>
      <c r="H356" s="95">
        <v>18</v>
      </c>
      <c r="I356" s="95">
        <v>82.5</v>
      </c>
      <c r="J356" s="69"/>
      <c r="K356" s="63"/>
    </row>
    <row r="357" spans="1:11" ht="15.75" thickBot="1" x14ac:dyDescent="0.3">
      <c r="A357" s="80" t="s">
        <v>45</v>
      </c>
      <c r="B357" s="98"/>
      <c r="C357" s="50">
        <v>764.5</v>
      </c>
      <c r="D357" s="99"/>
      <c r="E357" s="81"/>
      <c r="F357" s="141">
        <f>SUM(F317:F356)</f>
        <v>24.05</v>
      </c>
      <c r="G357" s="141">
        <f>SUM(G317:G356)</f>
        <v>26.549999999999997</v>
      </c>
      <c r="H357" s="141">
        <f>SUM(H317:H356)</f>
        <v>101.8</v>
      </c>
      <c r="I357" s="141">
        <f>SUM(I317:I356)</f>
        <v>739.5</v>
      </c>
      <c r="J357" s="141">
        <f>SUM(J317:J356)</f>
        <v>11.1</v>
      </c>
      <c r="K357" s="54"/>
    </row>
    <row r="358" spans="1:11" x14ac:dyDescent="0.25">
      <c r="A358" s="28"/>
      <c r="B358" s="84" t="s">
        <v>81</v>
      </c>
      <c r="C358" s="565"/>
      <c r="D358" s="30"/>
      <c r="E358" s="31"/>
      <c r="F358" s="56"/>
      <c r="G358" s="170"/>
      <c r="H358" s="31"/>
      <c r="I358" s="177"/>
      <c r="J358" s="93"/>
      <c r="K358" s="63"/>
    </row>
    <row r="359" spans="1:11" x14ac:dyDescent="0.25">
      <c r="A359" s="64" t="s">
        <v>82</v>
      </c>
      <c r="B359" s="75"/>
      <c r="C359" s="66">
        <v>70</v>
      </c>
      <c r="D359" s="92">
        <v>80</v>
      </c>
      <c r="E359" s="66">
        <v>70</v>
      </c>
      <c r="F359" s="71">
        <v>0.1</v>
      </c>
      <c r="G359" s="66">
        <v>0.09</v>
      </c>
      <c r="H359" s="92">
        <v>12.8</v>
      </c>
      <c r="I359" s="66">
        <v>52</v>
      </c>
      <c r="J359" s="86">
        <v>29.4</v>
      </c>
      <c r="K359" s="63" t="s">
        <v>83</v>
      </c>
    </row>
    <row r="360" spans="1:11" x14ac:dyDescent="0.25">
      <c r="A360" s="103" t="s">
        <v>90</v>
      </c>
      <c r="B360" s="65"/>
      <c r="C360" s="66">
        <v>150</v>
      </c>
      <c r="D360" s="57"/>
      <c r="E360" s="68"/>
      <c r="F360" s="66">
        <v>4.3499999999999996</v>
      </c>
      <c r="G360" s="104">
        <v>3.75</v>
      </c>
      <c r="H360" s="104">
        <v>6</v>
      </c>
      <c r="I360" s="85">
        <v>80</v>
      </c>
      <c r="J360" s="86">
        <v>1.05</v>
      </c>
      <c r="K360" s="63" t="s">
        <v>91</v>
      </c>
    </row>
    <row r="361" spans="1:11" x14ac:dyDescent="0.25">
      <c r="A361" s="103"/>
      <c r="B361" s="65" t="s">
        <v>92</v>
      </c>
      <c r="C361" s="66"/>
      <c r="D361" s="57">
        <v>155</v>
      </c>
      <c r="E361" s="68">
        <v>150</v>
      </c>
      <c r="F361" s="66"/>
      <c r="G361" s="105"/>
      <c r="H361" s="104"/>
      <c r="I361" s="106"/>
      <c r="J361" s="86"/>
      <c r="K361" s="63"/>
    </row>
    <row r="362" spans="1:11" ht="30" x14ac:dyDescent="0.25">
      <c r="A362" s="147" t="s">
        <v>189</v>
      </c>
      <c r="B362" s="199"/>
      <c r="C362" s="200" t="s">
        <v>135</v>
      </c>
      <c r="D362" s="157"/>
      <c r="E362" s="157"/>
      <c r="F362" s="152">
        <v>3.5</v>
      </c>
      <c r="G362" s="152">
        <v>6</v>
      </c>
      <c r="H362" s="149">
        <v>10.9</v>
      </c>
      <c r="I362" s="149">
        <v>112</v>
      </c>
      <c r="J362" s="152">
        <v>0.01</v>
      </c>
      <c r="K362" s="70" t="s">
        <v>190</v>
      </c>
    </row>
    <row r="363" spans="1:11" x14ac:dyDescent="0.25">
      <c r="A363" s="147"/>
      <c r="B363" s="199" t="s">
        <v>57</v>
      </c>
      <c r="C363" s="200"/>
      <c r="D363" s="157">
        <v>120</v>
      </c>
      <c r="E363" s="157">
        <v>90</v>
      </c>
      <c r="F363" s="201"/>
      <c r="G363" s="201"/>
      <c r="H363" s="202"/>
      <c r="I363" s="149"/>
      <c r="J363" s="152"/>
      <c r="K363" s="70"/>
    </row>
    <row r="364" spans="1:11" x14ac:dyDescent="0.25">
      <c r="A364" s="147"/>
      <c r="B364" s="199" t="s">
        <v>59</v>
      </c>
      <c r="C364" s="200"/>
      <c r="D364" s="157">
        <v>9.4</v>
      </c>
      <c r="E364" s="157">
        <v>7.5</v>
      </c>
      <c r="F364" s="201"/>
      <c r="G364" s="201"/>
      <c r="H364" s="202"/>
      <c r="I364" s="149"/>
      <c r="J364" s="152"/>
      <c r="K364" s="70"/>
    </row>
    <row r="365" spans="1:11" x14ac:dyDescent="0.25">
      <c r="A365" s="147"/>
      <c r="B365" s="199" t="s">
        <v>60</v>
      </c>
      <c r="C365" s="200"/>
      <c r="D365" s="157">
        <v>12</v>
      </c>
      <c r="E365" s="157">
        <v>10</v>
      </c>
      <c r="F365" s="201"/>
      <c r="G365" s="201"/>
      <c r="H365" s="202"/>
      <c r="I365" s="149"/>
      <c r="J365" s="152"/>
      <c r="K365" s="70"/>
    </row>
    <row r="366" spans="1:11" x14ac:dyDescent="0.25">
      <c r="A366" s="147"/>
      <c r="B366" s="156" t="s">
        <v>29</v>
      </c>
      <c r="C366" s="200"/>
      <c r="D366" s="157">
        <v>11</v>
      </c>
      <c r="E366" s="157">
        <v>10</v>
      </c>
      <c r="F366" s="201"/>
      <c r="G366" s="201"/>
      <c r="H366" s="202"/>
      <c r="I366" s="202"/>
      <c r="J366" s="201"/>
      <c r="K366" s="70"/>
    </row>
    <row r="367" spans="1:11" x14ac:dyDescent="0.25">
      <c r="A367" s="147"/>
      <c r="B367" s="156" t="s">
        <v>61</v>
      </c>
      <c r="C367" s="200"/>
      <c r="D367" s="157">
        <v>5</v>
      </c>
      <c r="E367" s="157">
        <v>5</v>
      </c>
      <c r="F367" s="201"/>
      <c r="G367" s="152"/>
      <c r="H367" s="149"/>
      <c r="I367" s="149"/>
      <c r="J367" s="152"/>
      <c r="K367" s="70"/>
    </row>
    <row r="368" spans="1:11" x14ac:dyDescent="0.25">
      <c r="A368" s="147"/>
      <c r="B368" s="156" t="s">
        <v>63</v>
      </c>
      <c r="C368" s="200"/>
      <c r="D368" s="157">
        <v>3</v>
      </c>
      <c r="E368" s="157">
        <v>3</v>
      </c>
      <c r="F368" s="201"/>
      <c r="G368" s="152"/>
      <c r="H368" s="149"/>
      <c r="I368" s="149"/>
      <c r="J368" s="152"/>
      <c r="K368" s="70"/>
    </row>
    <row r="369" spans="1:11" x14ac:dyDescent="0.25">
      <c r="A369" s="147"/>
      <c r="B369" s="156" t="s">
        <v>191</v>
      </c>
      <c r="C369" s="200"/>
      <c r="D369" s="157">
        <v>3</v>
      </c>
      <c r="E369" s="157">
        <v>3</v>
      </c>
      <c r="F369" s="201"/>
      <c r="G369" s="152"/>
      <c r="H369" s="149"/>
      <c r="I369" s="149"/>
      <c r="J369" s="152"/>
      <c r="K369" s="70"/>
    </row>
    <row r="370" spans="1:11" x14ac:dyDescent="0.25">
      <c r="A370" s="147"/>
      <c r="B370" s="156" t="s">
        <v>64</v>
      </c>
      <c r="C370" s="200"/>
      <c r="D370" s="203">
        <v>0.6</v>
      </c>
      <c r="E370" s="157">
        <v>0.6</v>
      </c>
      <c r="F370" s="201"/>
      <c r="G370" s="152"/>
      <c r="H370" s="149"/>
      <c r="I370" s="149"/>
      <c r="J370" s="152"/>
      <c r="K370" s="70"/>
    </row>
    <row r="371" spans="1:11" x14ac:dyDescent="0.25">
      <c r="A371" s="147"/>
      <c r="B371" s="156" t="s">
        <v>192</v>
      </c>
      <c r="C371" s="200"/>
      <c r="D371" s="203"/>
      <c r="E371" s="157">
        <v>100</v>
      </c>
      <c r="F371" s="201"/>
      <c r="G371" s="149"/>
      <c r="H371" s="153"/>
      <c r="I371" s="152"/>
      <c r="J371" s="152"/>
      <c r="K371" s="70"/>
    </row>
    <row r="372" spans="1:11" x14ac:dyDescent="0.25">
      <c r="A372" s="147"/>
      <c r="B372" s="156" t="s">
        <v>63</v>
      </c>
      <c r="C372" s="200"/>
      <c r="D372" s="203">
        <v>5</v>
      </c>
      <c r="E372" s="157">
        <v>5</v>
      </c>
      <c r="F372" s="201"/>
      <c r="G372" s="149"/>
      <c r="H372" s="153"/>
      <c r="I372" s="152"/>
      <c r="J372" s="152"/>
      <c r="K372" s="70"/>
    </row>
    <row r="373" spans="1:11" x14ac:dyDescent="0.25">
      <c r="A373" s="147"/>
      <c r="B373" s="156" t="s">
        <v>74</v>
      </c>
      <c r="C373" s="200"/>
      <c r="D373" s="203">
        <v>1.5</v>
      </c>
      <c r="E373" s="157">
        <v>1.5</v>
      </c>
      <c r="F373" s="201"/>
      <c r="G373" s="149"/>
      <c r="H373" s="153"/>
      <c r="I373" s="152"/>
      <c r="J373" s="152"/>
      <c r="K373" s="70"/>
    </row>
    <row r="374" spans="1:11" x14ac:dyDescent="0.25">
      <c r="A374" s="147"/>
      <c r="B374" s="156" t="s">
        <v>39</v>
      </c>
      <c r="C374" s="200"/>
      <c r="D374" s="203">
        <v>15</v>
      </c>
      <c r="E374" s="157">
        <v>15</v>
      </c>
      <c r="F374" s="201"/>
      <c r="G374" s="149"/>
      <c r="H374" s="153"/>
      <c r="I374" s="152"/>
      <c r="J374" s="152"/>
      <c r="K374" s="70"/>
    </row>
    <row r="375" spans="1:11" x14ac:dyDescent="0.25">
      <c r="A375" s="147"/>
      <c r="B375" s="156" t="s">
        <v>193</v>
      </c>
      <c r="C375" s="200"/>
      <c r="D375" s="203"/>
      <c r="E375" s="157">
        <v>20</v>
      </c>
      <c r="F375" s="201"/>
      <c r="G375" s="149"/>
      <c r="H375" s="153"/>
      <c r="I375" s="152"/>
      <c r="J375" s="152"/>
      <c r="K375" s="70"/>
    </row>
    <row r="376" spans="1:11" x14ac:dyDescent="0.25">
      <c r="A376" s="77" t="s">
        <v>94</v>
      </c>
      <c r="B376" s="65"/>
      <c r="C376" s="66">
        <v>120</v>
      </c>
      <c r="D376" s="92"/>
      <c r="E376" s="66"/>
      <c r="F376" s="66"/>
      <c r="G376" s="92"/>
      <c r="H376" s="66">
        <v>6</v>
      </c>
      <c r="I376" s="92">
        <v>25</v>
      </c>
      <c r="J376" s="86"/>
      <c r="K376" s="70" t="s">
        <v>95</v>
      </c>
    </row>
    <row r="377" spans="1:11" x14ac:dyDescent="0.25">
      <c r="A377" s="77"/>
      <c r="B377" s="65" t="s">
        <v>96</v>
      </c>
      <c r="C377" s="66"/>
      <c r="D377" s="92">
        <v>0.2</v>
      </c>
      <c r="E377" s="66">
        <v>0.2</v>
      </c>
      <c r="F377" s="66"/>
      <c r="G377" s="92"/>
      <c r="H377" s="66"/>
      <c r="I377" s="92"/>
      <c r="J377" s="86"/>
      <c r="K377" s="70"/>
    </row>
    <row r="378" spans="1:11" x14ac:dyDescent="0.25">
      <c r="A378" s="77"/>
      <c r="B378" s="65" t="s">
        <v>86</v>
      </c>
      <c r="C378" s="66"/>
      <c r="D378" s="92">
        <v>5</v>
      </c>
      <c r="E378" s="66">
        <v>5</v>
      </c>
      <c r="F378" s="66"/>
      <c r="G378" s="92"/>
      <c r="H378" s="66"/>
      <c r="I378" s="92"/>
      <c r="J378" s="86"/>
      <c r="K378" s="70"/>
    </row>
    <row r="379" spans="1:11" x14ac:dyDescent="0.25">
      <c r="A379" s="77"/>
      <c r="B379" s="65" t="s">
        <v>79</v>
      </c>
      <c r="C379" s="66"/>
      <c r="D379" s="92">
        <v>120</v>
      </c>
      <c r="E379" s="66">
        <v>120</v>
      </c>
      <c r="F379" s="66"/>
      <c r="G379" s="92"/>
      <c r="H379" s="66"/>
      <c r="I379" s="92"/>
      <c r="J379" s="86"/>
      <c r="K379" s="70"/>
    </row>
    <row r="380" spans="1:11" ht="15.75" thickBot="1" x14ac:dyDescent="0.3">
      <c r="A380" s="103" t="s">
        <v>68</v>
      </c>
      <c r="B380" s="65"/>
      <c r="C380" s="66">
        <v>15</v>
      </c>
      <c r="D380" s="67">
        <v>15</v>
      </c>
      <c r="E380" s="68">
        <v>15</v>
      </c>
      <c r="F380" s="71">
        <v>0.75</v>
      </c>
      <c r="G380" s="104">
        <v>0.15</v>
      </c>
      <c r="H380" s="105">
        <v>7.2</v>
      </c>
      <c r="I380" s="85">
        <v>33</v>
      </c>
      <c r="J380" s="86">
        <v>0</v>
      </c>
      <c r="K380" s="63"/>
    </row>
    <row r="381" spans="1:11" ht="15.75" thickBot="1" x14ac:dyDescent="0.3">
      <c r="A381" s="80" t="s">
        <v>45</v>
      </c>
      <c r="B381" s="98"/>
      <c r="C381" s="50">
        <v>475</v>
      </c>
      <c r="D381" s="162"/>
      <c r="E381" s="81"/>
      <c r="F381" s="100">
        <f>SUM(F358:F380)</f>
        <v>8.6999999999999993</v>
      </c>
      <c r="G381" s="100">
        <f t="shared" ref="G381:J381" si="8">SUM(G358:G380)</f>
        <v>9.99</v>
      </c>
      <c r="H381" s="100">
        <f t="shared" si="8"/>
        <v>42.900000000000006</v>
      </c>
      <c r="I381" s="100">
        <f t="shared" si="8"/>
        <v>302</v>
      </c>
      <c r="J381" s="100">
        <f t="shared" si="8"/>
        <v>30.46</v>
      </c>
      <c r="K381" s="108"/>
    </row>
    <row r="382" spans="1:11" ht="15.75" thickBot="1" x14ac:dyDescent="0.3">
      <c r="A382" s="103"/>
      <c r="B382" s="91"/>
      <c r="C382" s="66"/>
      <c r="D382" s="57"/>
      <c r="E382" s="68"/>
      <c r="F382" s="66"/>
      <c r="G382" s="67"/>
      <c r="H382" s="68"/>
      <c r="I382" s="106"/>
      <c r="J382" s="69"/>
      <c r="K382" s="70"/>
    </row>
    <row r="383" spans="1:11" ht="15.75" thickBot="1" x14ac:dyDescent="0.3">
      <c r="A383" s="116" t="s">
        <v>97</v>
      </c>
      <c r="B383" s="117"/>
      <c r="C383" s="204">
        <f>C316+C357+C381</f>
        <v>1801.5</v>
      </c>
      <c r="D383" s="119"/>
      <c r="E383" s="120"/>
      <c r="F383" s="164">
        <f>F316+F357+F381</f>
        <v>42</v>
      </c>
      <c r="G383" s="164">
        <f>G316+G357+G381</f>
        <v>47.46</v>
      </c>
      <c r="H383" s="164">
        <f>H316+H357+H381</f>
        <v>203.1</v>
      </c>
      <c r="I383" s="164">
        <f>I316+I357+I381</f>
        <v>1408.5</v>
      </c>
      <c r="J383" s="164">
        <f>J316+J357+J381</f>
        <v>45.25</v>
      </c>
      <c r="K383" s="205"/>
    </row>
    <row r="384" spans="1:11" x14ac:dyDescent="0.25">
      <c r="A384" s="20"/>
      <c r="B384" s="91"/>
      <c r="C384" s="123"/>
      <c r="D384" s="124"/>
      <c r="E384" s="67"/>
      <c r="F384" s="166"/>
      <c r="G384" s="206"/>
      <c r="H384" s="206"/>
      <c r="I384" s="168"/>
      <c r="J384" s="207"/>
      <c r="K384" s="29"/>
    </row>
    <row r="385" spans="1:11" x14ac:dyDescent="0.25">
      <c r="A385" s="20"/>
      <c r="B385" s="91"/>
      <c r="C385" s="123"/>
      <c r="D385" s="124"/>
      <c r="E385" s="67"/>
      <c r="F385" s="166"/>
      <c r="G385" s="206"/>
      <c r="H385" s="206"/>
      <c r="I385" s="168"/>
      <c r="J385" s="208"/>
      <c r="K385" s="65"/>
    </row>
    <row r="386" spans="1:11" ht="15.75" thickBot="1" x14ac:dyDescent="0.3">
      <c r="A386" s="20" t="s">
        <v>194</v>
      </c>
      <c r="B386" s="21"/>
      <c r="C386" s="22"/>
      <c r="D386" s="23"/>
      <c r="G386" s="25"/>
      <c r="H386" s="25"/>
      <c r="J386" s="126"/>
      <c r="K386" s="47"/>
    </row>
    <row r="387" spans="1:11" ht="30" x14ac:dyDescent="0.25">
      <c r="A387" s="28" t="s">
        <v>6</v>
      </c>
      <c r="B387" s="29"/>
      <c r="C387" s="564" t="s">
        <v>7</v>
      </c>
      <c r="D387" s="31" t="s">
        <v>8</v>
      </c>
      <c r="E387" s="127" t="s">
        <v>8</v>
      </c>
      <c r="F387" s="572" t="s">
        <v>9</v>
      </c>
      <c r="G387" s="573"/>
      <c r="H387" s="574"/>
      <c r="I387" s="32" t="s">
        <v>10</v>
      </c>
      <c r="J387" s="128" t="s">
        <v>11</v>
      </c>
      <c r="K387" s="34" t="s">
        <v>99</v>
      </c>
    </row>
    <row r="388" spans="1:11" ht="30.75" thickBot="1" x14ac:dyDescent="0.3">
      <c r="A388" s="35" t="s">
        <v>13</v>
      </c>
      <c r="B388" s="36"/>
      <c r="C388" s="37" t="s">
        <v>14</v>
      </c>
      <c r="D388" s="39" t="s">
        <v>15</v>
      </c>
      <c r="E388" s="130" t="s">
        <v>15</v>
      </c>
      <c r="F388" s="40"/>
      <c r="G388" s="41"/>
      <c r="H388" s="41"/>
      <c r="I388" s="43" t="s">
        <v>16</v>
      </c>
      <c r="J388" s="44"/>
      <c r="K388" s="45"/>
    </row>
    <row r="389" spans="1:11" ht="15.75" thickBot="1" x14ac:dyDescent="0.3">
      <c r="A389" s="87"/>
      <c r="B389" s="65"/>
      <c r="C389" s="71"/>
      <c r="D389" s="49" t="s">
        <v>17</v>
      </c>
      <c r="E389" s="76" t="s">
        <v>18</v>
      </c>
      <c r="F389" s="56" t="s">
        <v>19</v>
      </c>
      <c r="G389" s="56" t="s">
        <v>20</v>
      </c>
      <c r="H389" s="565" t="s">
        <v>21</v>
      </c>
      <c r="I389" s="32" t="s">
        <v>22</v>
      </c>
      <c r="J389" s="33" t="s">
        <v>23</v>
      </c>
      <c r="K389" s="54"/>
    </row>
    <row r="390" spans="1:11" x14ac:dyDescent="0.25">
      <c r="A390" s="28"/>
      <c r="B390" s="55" t="s">
        <v>24</v>
      </c>
      <c r="C390" s="564"/>
      <c r="D390" s="30"/>
      <c r="E390" s="58"/>
      <c r="F390" s="133"/>
      <c r="G390" s="133"/>
      <c r="H390" s="134"/>
      <c r="I390" s="135"/>
      <c r="J390" s="115"/>
      <c r="K390" s="63"/>
    </row>
    <row r="391" spans="1:11" ht="30" x14ac:dyDescent="0.25">
      <c r="A391" s="64" t="s">
        <v>195</v>
      </c>
      <c r="B391" s="63"/>
      <c r="C391" s="66" t="s">
        <v>101</v>
      </c>
      <c r="D391" s="67"/>
      <c r="E391" s="68"/>
      <c r="F391" s="57">
        <v>5.89</v>
      </c>
      <c r="G391" s="57">
        <v>5.4149999999999991</v>
      </c>
      <c r="H391" s="68">
        <v>25.840000000000003</v>
      </c>
      <c r="I391" s="57">
        <v>176</v>
      </c>
      <c r="J391" s="69">
        <v>0.21375</v>
      </c>
      <c r="K391" s="70" t="s">
        <v>102</v>
      </c>
    </row>
    <row r="392" spans="1:11" x14ac:dyDescent="0.25">
      <c r="A392" s="64"/>
      <c r="B392" s="209" t="s">
        <v>196</v>
      </c>
      <c r="C392" s="66"/>
      <c r="D392" s="57">
        <v>40</v>
      </c>
      <c r="E392" s="68">
        <v>40</v>
      </c>
      <c r="F392" s="57"/>
      <c r="G392" s="57"/>
      <c r="H392" s="57"/>
      <c r="I392" s="57"/>
      <c r="J392" s="69"/>
      <c r="K392" s="70"/>
    </row>
    <row r="393" spans="1:11" x14ac:dyDescent="0.25">
      <c r="A393" s="64"/>
      <c r="B393" s="65" t="s">
        <v>31</v>
      </c>
      <c r="C393" s="71"/>
      <c r="D393" s="57">
        <v>100</v>
      </c>
      <c r="E393" s="68">
        <v>100</v>
      </c>
      <c r="F393" s="57"/>
      <c r="G393" s="57"/>
      <c r="H393" s="68"/>
      <c r="I393" s="57"/>
      <c r="J393" s="69"/>
      <c r="K393" s="70"/>
    </row>
    <row r="394" spans="1:11" x14ac:dyDescent="0.25">
      <c r="A394" s="64"/>
      <c r="B394" s="65" t="s">
        <v>39</v>
      </c>
      <c r="C394" s="71"/>
      <c r="D394" s="57">
        <v>68</v>
      </c>
      <c r="E394" s="68">
        <v>68</v>
      </c>
      <c r="F394" s="57"/>
      <c r="G394" s="57"/>
      <c r="H394" s="68"/>
      <c r="I394" s="57"/>
      <c r="J394" s="69"/>
      <c r="K394" s="70"/>
    </row>
    <row r="395" spans="1:11" x14ac:dyDescent="0.25">
      <c r="A395" s="64"/>
      <c r="B395" s="65" t="s">
        <v>38</v>
      </c>
      <c r="C395" s="66"/>
      <c r="D395" s="57">
        <v>5</v>
      </c>
      <c r="E395" s="68">
        <v>5</v>
      </c>
      <c r="F395" s="57"/>
      <c r="G395" s="57"/>
      <c r="H395" s="68"/>
      <c r="I395" s="57"/>
      <c r="J395" s="69"/>
      <c r="K395" s="70"/>
    </row>
    <row r="396" spans="1:11" x14ac:dyDescent="0.25">
      <c r="A396" s="64"/>
      <c r="B396" s="75" t="s">
        <v>64</v>
      </c>
      <c r="C396" s="66"/>
      <c r="D396" s="57">
        <v>1</v>
      </c>
      <c r="E396" s="68">
        <v>1</v>
      </c>
      <c r="F396" s="57"/>
      <c r="G396" s="57"/>
      <c r="H396" s="68"/>
      <c r="I396" s="57"/>
      <c r="J396" s="69"/>
      <c r="K396" s="70"/>
    </row>
    <row r="397" spans="1:11" x14ac:dyDescent="0.25">
      <c r="A397" s="64"/>
      <c r="B397" s="75" t="s">
        <v>30</v>
      </c>
      <c r="C397" s="66"/>
      <c r="D397" s="57">
        <v>5</v>
      </c>
      <c r="E397" s="68">
        <v>5</v>
      </c>
      <c r="F397" s="57"/>
      <c r="G397" s="57"/>
      <c r="H397" s="68"/>
      <c r="I397" s="57"/>
      <c r="J397" s="69"/>
      <c r="K397" s="70"/>
    </row>
    <row r="398" spans="1:11" x14ac:dyDescent="0.25">
      <c r="A398" s="77" t="s">
        <v>104</v>
      </c>
      <c r="B398" s="65"/>
      <c r="C398" s="66">
        <v>180</v>
      </c>
      <c r="D398" s="78"/>
      <c r="E398" s="79"/>
      <c r="F398" s="57">
        <v>2.1</v>
      </c>
      <c r="G398" s="68">
        <v>2.5833333333333335</v>
      </c>
      <c r="H398" s="68">
        <v>13.6</v>
      </c>
      <c r="I398" s="57">
        <v>88.3</v>
      </c>
      <c r="J398" s="69">
        <v>0.39166666666666666</v>
      </c>
      <c r="K398" s="70" t="s">
        <v>105</v>
      </c>
    </row>
    <row r="399" spans="1:11" x14ac:dyDescent="0.25">
      <c r="A399" s="77"/>
      <c r="B399" s="75" t="s">
        <v>106</v>
      </c>
      <c r="C399" s="66"/>
      <c r="D399" s="57">
        <v>1.7</v>
      </c>
      <c r="E399" s="68">
        <v>1.7</v>
      </c>
      <c r="F399" s="57"/>
      <c r="G399" s="68"/>
      <c r="H399" s="68"/>
      <c r="I399" s="57"/>
      <c r="J399" s="69"/>
      <c r="K399" s="70"/>
    </row>
    <row r="400" spans="1:11" x14ac:dyDescent="0.25">
      <c r="A400" s="77"/>
      <c r="B400" s="75" t="s">
        <v>38</v>
      </c>
      <c r="C400" s="66"/>
      <c r="D400" s="57">
        <v>10</v>
      </c>
      <c r="E400" s="68">
        <v>10</v>
      </c>
      <c r="F400" s="57"/>
      <c r="G400" s="68"/>
      <c r="H400" s="68"/>
      <c r="I400" s="57"/>
      <c r="J400" s="69"/>
      <c r="K400" s="70"/>
    </row>
    <row r="401" spans="1:11" x14ac:dyDescent="0.25">
      <c r="A401" s="136"/>
      <c r="B401" s="75" t="s">
        <v>31</v>
      </c>
      <c r="C401" s="66"/>
      <c r="D401" s="57">
        <v>110</v>
      </c>
      <c r="E401" s="68">
        <v>110</v>
      </c>
      <c r="F401" s="57"/>
      <c r="G401" s="68"/>
      <c r="H401" s="68"/>
      <c r="I401" s="57"/>
      <c r="J401" s="69"/>
      <c r="K401" s="70"/>
    </row>
    <row r="402" spans="1:11" x14ac:dyDescent="0.25">
      <c r="A402" s="136"/>
      <c r="B402" s="75" t="s">
        <v>39</v>
      </c>
      <c r="C402" s="66"/>
      <c r="D402" s="57">
        <v>80</v>
      </c>
      <c r="E402" s="68">
        <v>80</v>
      </c>
      <c r="F402" s="57"/>
      <c r="G402" s="68"/>
      <c r="H402" s="68"/>
      <c r="I402" s="57"/>
      <c r="J402" s="69"/>
      <c r="K402" s="70"/>
    </row>
    <row r="403" spans="1:11" ht="30" x14ac:dyDescent="0.25">
      <c r="A403" s="77" t="s">
        <v>40</v>
      </c>
      <c r="B403" s="65"/>
      <c r="C403" s="66" t="s">
        <v>41</v>
      </c>
      <c r="D403" s="78"/>
      <c r="E403" s="79"/>
      <c r="F403" s="57">
        <v>2.2999999999999998</v>
      </c>
      <c r="G403" s="68">
        <v>4.5</v>
      </c>
      <c r="H403" s="67">
        <v>15.4</v>
      </c>
      <c r="I403" s="57">
        <v>111</v>
      </c>
      <c r="J403" s="69"/>
      <c r="K403" s="70" t="s">
        <v>42</v>
      </c>
    </row>
    <row r="404" spans="1:11" x14ac:dyDescent="0.25">
      <c r="A404" s="77"/>
      <c r="B404" s="65" t="s">
        <v>43</v>
      </c>
      <c r="C404" s="66"/>
      <c r="D404" s="57">
        <v>30</v>
      </c>
      <c r="E404" s="68">
        <v>30</v>
      </c>
      <c r="F404" s="57"/>
      <c r="G404" s="68"/>
      <c r="H404" s="68"/>
      <c r="I404" s="57"/>
      <c r="J404" s="69"/>
      <c r="K404" s="70"/>
    </row>
    <row r="405" spans="1:11" ht="15.75" thickBot="1" x14ac:dyDescent="0.3">
      <c r="A405" s="77"/>
      <c r="B405" s="65" t="s">
        <v>30</v>
      </c>
      <c r="C405" s="66"/>
      <c r="D405" s="57">
        <v>5</v>
      </c>
      <c r="E405" s="68">
        <v>5</v>
      </c>
      <c r="F405" s="57" t="s">
        <v>44</v>
      </c>
      <c r="G405" s="68"/>
      <c r="H405" s="68"/>
      <c r="I405" s="57"/>
      <c r="J405" s="69"/>
      <c r="K405" s="70"/>
    </row>
    <row r="406" spans="1:11" ht="15.75" thickBot="1" x14ac:dyDescent="0.3">
      <c r="A406" s="80" t="s">
        <v>45</v>
      </c>
      <c r="B406" s="210"/>
      <c r="C406" s="188"/>
      <c r="D406" s="162"/>
      <c r="E406" s="81"/>
      <c r="F406" s="82"/>
      <c r="G406" s="82"/>
      <c r="H406" s="82"/>
      <c r="I406" s="82"/>
      <c r="J406" s="82"/>
      <c r="K406" s="108"/>
    </row>
    <row r="407" spans="1:11" x14ac:dyDescent="0.25">
      <c r="A407" s="103"/>
      <c r="B407" s="91" t="s">
        <v>46</v>
      </c>
      <c r="C407" s="71"/>
      <c r="D407" s="57"/>
      <c r="E407" s="31"/>
      <c r="F407" s="66"/>
      <c r="G407" s="67"/>
      <c r="H407" s="68"/>
      <c r="I407" s="106"/>
      <c r="J407" s="69"/>
      <c r="K407" s="63"/>
    </row>
    <row r="408" spans="1:11" ht="15.75" thickBot="1" x14ac:dyDescent="0.3">
      <c r="A408" s="87" t="s">
        <v>82</v>
      </c>
      <c r="B408" s="75"/>
      <c r="C408" s="66">
        <v>70</v>
      </c>
      <c r="D408" s="67">
        <v>80</v>
      </c>
      <c r="E408" s="68">
        <v>70</v>
      </c>
      <c r="F408" s="71">
        <v>0.1</v>
      </c>
      <c r="G408" s="68">
        <v>0.1</v>
      </c>
      <c r="H408" s="67">
        <v>4.5999999999999996</v>
      </c>
      <c r="I408" s="85">
        <v>21</v>
      </c>
      <c r="J408" s="69">
        <v>7.5</v>
      </c>
      <c r="K408" s="63" t="s">
        <v>83</v>
      </c>
    </row>
    <row r="409" spans="1:11" ht="15.75" thickBot="1" x14ac:dyDescent="0.3">
      <c r="A409" s="80" t="s">
        <v>45</v>
      </c>
      <c r="B409" s="98"/>
      <c r="C409" s="51">
        <v>490</v>
      </c>
      <c r="D409" s="192"/>
      <c r="E409" s="89"/>
      <c r="F409" s="82">
        <f>SUM(F390:F408)</f>
        <v>10.389999999999999</v>
      </c>
      <c r="G409" s="82">
        <f t="shared" ref="G409:J409" si="9">SUM(G390:G408)</f>
        <v>12.598333333333333</v>
      </c>
      <c r="H409" s="82">
        <f t="shared" si="9"/>
        <v>59.440000000000005</v>
      </c>
      <c r="I409" s="82">
        <f t="shared" si="9"/>
        <v>396.3</v>
      </c>
      <c r="J409" s="82">
        <f t="shared" si="9"/>
        <v>8.1054166666666667</v>
      </c>
      <c r="K409" s="54"/>
    </row>
    <row r="410" spans="1:11" x14ac:dyDescent="0.25">
      <c r="A410" s="28"/>
      <c r="B410" s="55" t="s">
        <v>49</v>
      </c>
      <c r="C410" s="56"/>
      <c r="D410" s="211"/>
      <c r="E410" s="90"/>
      <c r="F410" s="565"/>
      <c r="G410" s="31"/>
      <c r="H410" s="170"/>
      <c r="I410" s="32"/>
      <c r="J410" s="93"/>
      <c r="K410" s="63"/>
    </row>
    <row r="411" spans="1:11" x14ac:dyDescent="0.25">
      <c r="A411" s="64" t="s">
        <v>197</v>
      </c>
      <c r="B411" s="75"/>
      <c r="C411" s="66">
        <v>30</v>
      </c>
      <c r="D411" s="67"/>
      <c r="E411" s="68"/>
      <c r="F411" s="67">
        <v>0.35</v>
      </c>
      <c r="G411" s="68">
        <v>0.05</v>
      </c>
      <c r="H411" s="67">
        <v>1.1399999999999999</v>
      </c>
      <c r="I411" s="57">
        <v>7.2</v>
      </c>
      <c r="J411" s="69">
        <v>7.5</v>
      </c>
      <c r="K411" s="63" t="s">
        <v>198</v>
      </c>
    </row>
    <row r="412" spans="1:11" x14ac:dyDescent="0.25">
      <c r="A412" s="64"/>
      <c r="B412" s="75" t="s">
        <v>199</v>
      </c>
      <c r="C412" s="66"/>
      <c r="D412" s="67">
        <v>54.6</v>
      </c>
      <c r="E412" s="68">
        <v>30</v>
      </c>
      <c r="F412" s="67"/>
      <c r="G412" s="68"/>
      <c r="H412" s="67"/>
      <c r="I412" s="57"/>
      <c r="J412" s="69"/>
      <c r="K412" s="63"/>
    </row>
    <row r="413" spans="1:11" ht="30" x14ac:dyDescent="0.25">
      <c r="A413" s="87" t="s">
        <v>200</v>
      </c>
      <c r="B413" s="65"/>
      <c r="C413" s="66" t="s">
        <v>201</v>
      </c>
      <c r="D413" s="67"/>
      <c r="E413" s="68"/>
      <c r="F413" s="92">
        <v>5.69</v>
      </c>
      <c r="G413" s="68">
        <v>6.1</v>
      </c>
      <c r="H413" s="67">
        <v>9.42</v>
      </c>
      <c r="I413" s="85">
        <v>115</v>
      </c>
      <c r="J413" s="69">
        <v>4.97</v>
      </c>
      <c r="K413" s="63" t="s">
        <v>202</v>
      </c>
    </row>
    <row r="414" spans="1:11" x14ac:dyDescent="0.25">
      <c r="A414" s="87"/>
      <c r="B414" s="65" t="s">
        <v>157</v>
      </c>
      <c r="C414" s="66"/>
      <c r="D414" s="67">
        <v>42</v>
      </c>
      <c r="E414" s="68">
        <v>29</v>
      </c>
      <c r="F414" s="92"/>
      <c r="G414" s="68"/>
      <c r="H414" s="67"/>
      <c r="I414" s="57"/>
      <c r="J414" s="69"/>
      <c r="K414" s="63"/>
    </row>
    <row r="415" spans="1:11" x14ac:dyDescent="0.25">
      <c r="A415" s="87"/>
      <c r="B415" s="65" t="s">
        <v>73</v>
      </c>
      <c r="C415" s="66"/>
      <c r="D415" s="67">
        <v>30</v>
      </c>
      <c r="E415" s="68">
        <v>24</v>
      </c>
      <c r="F415" s="92"/>
      <c r="G415" s="68"/>
      <c r="H415" s="67"/>
      <c r="I415" s="85"/>
      <c r="J415" s="93"/>
      <c r="K415" s="63"/>
    </row>
    <row r="416" spans="1:11" x14ac:dyDescent="0.25">
      <c r="A416" s="87"/>
      <c r="B416" s="65" t="s">
        <v>57</v>
      </c>
      <c r="C416" s="66"/>
      <c r="D416" s="67">
        <v>27</v>
      </c>
      <c r="E416" s="68">
        <v>20</v>
      </c>
      <c r="F416" s="92"/>
      <c r="G416" s="68"/>
      <c r="H416" s="67"/>
      <c r="I416" s="85"/>
      <c r="J416" s="93"/>
      <c r="K416" s="63"/>
    </row>
    <row r="417" spans="1:11" x14ac:dyDescent="0.25">
      <c r="A417" s="87"/>
      <c r="B417" s="65" t="s">
        <v>59</v>
      </c>
      <c r="C417" s="66"/>
      <c r="D417" s="67">
        <v>10</v>
      </c>
      <c r="E417" s="68">
        <v>8</v>
      </c>
      <c r="F417" s="92"/>
      <c r="G417" s="68"/>
      <c r="H417" s="67"/>
      <c r="I417" s="85"/>
      <c r="J417" s="93"/>
      <c r="K417" s="63"/>
    </row>
    <row r="418" spans="1:11" x14ac:dyDescent="0.25">
      <c r="A418" s="87"/>
      <c r="B418" s="75" t="s">
        <v>60</v>
      </c>
      <c r="C418" s="66"/>
      <c r="D418" s="67">
        <v>11</v>
      </c>
      <c r="E418" s="68">
        <v>8</v>
      </c>
      <c r="F418" s="92"/>
      <c r="G418" s="68"/>
      <c r="H418" s="67"/>
      <c r="I418" s="85"/>
      <c r="J418" s="93"/>
      <c r="K418" s="63"/>
    </row>
    <row r="419" spans="1:11" x14ac:dyDescent="0.25">
      <c r="A419" s="87"/>
      <c r="B419" s="75" t="s">
        <v>58</v>
      </c>
      <c r="C419" s="66"/>
      <c r="D419" s="67">
        <v>8</v>
      </c>
      <c r="E419" s="68">
        <v>8</v>
      </c>
      <c r="F419" s="92"/>
      <c r="G419" s="68"/>
      <c r="H419" s="67"/>
      <c r="I419" s="85"/>
      <c r="J419" s="93"/>
      <c r="K419" s="63"/>
    </row>
    <row r="420" spans="1:11" x14ac:dyDescent="0.25">
      <c r="A420" s="87"/>
      <c r="B420" s="75" t="s">
        <v>61</v>
      </c>
      <c r="C420" s="66"/>
      <c r="D420" s="67">
        <v>3</v>
      </c>
      <c r="E420" s="68">
        <v>3</v>
      </c>
      <c r="F420" s="92"/>
      <c r="G420" s="68"/>
      <c r="H420" s="67"/>
      <c r="I420" s="85"/>
      <c r="J420" s="93"/>
      <c r="K420" s="63"/>
    </row>
    <row r="421" spans="1:11" x14ac:dyDescent="0.25">
      <c r="A421" s="87"/>
      <c r="B421" s="75" t="s">
        <v>64</v>
      </c>
      <c r="C421" s="66"/>
      <c r="D421" s="67">
        <v>1.5</v>
      </c>
      <c r="E421" s="68">
        <v>1.5</v>
      </c>
      <c r="F421" s="92"/>
      <c r="G421" s="68"/>
      <c r="H421" s="67"/>
      <c r="I421" s="85"/>
      <c r="J421" s="93"/>
      <c r="K421" s="63"/>
    </row>
    <row r="422" spans="1:11" x14ac:dyDescent="0.25">
      <c r="A422" s="87"/>
      <c r="B422" s="75" t="s">
        <v>39</v>
      </c>
      <c r="C422" s="66"/>
      <c r="D422" s="67">
        <v>176</v>
      </c>
      <c r="E422" s="68">
        <v>176</v>
      </c>
      <c r="F422" s="92"/>
      <c r="G422" s="68"/>
      <c r="H422" s="67"/>
      <c r="I422" s="85"/>
      <c r="J422" s="93"/>
      <c r="K422" s="63"/>
    </row>
    <row r="423" spans="1:11" x14ac:dyDescent="0.25">
      <c r="A423" s="87"/>
      <c r="B423" s="75" t="s">
        <v>63</v>
      </c>
      <c r="C423" s="66"/>
      <c r="D423" s="67">
        <v>5</v>
      </c>
      <c r="E423" s="68">
        <v>5</v>
      </c>
      <c r="F423" s="92"/>
      <c r="G423" s="68"/>
      <c r="H423" s="67"/>
      <c r="I423" s="85"/>
      <c r="J423" s="93"/>
      <c r="K423" s="63"/>
    </row>
    <row r="424" spans="1:11" ht="30" x14ac:dyDescent="0.25">
      <c r="A424" s="64" t="s">
        <v>203</v>
      </c>
      <c r="B424" s="65"/>
      <c r="C424" s="66" t="s">
        <v>204</v>
      </c>
      <c r="D424" s="67"/>
      <c r="E424" s="68"/>
      <c r="F424" s="57">
        <v>12.56</v>
      </c>
      <c r="G424" s="68">
        <v>6</v>
      </c>
      <c r="H424" s="67">
        <v>13</v>
      </c>
      <c r="I424" s="57">
        <v>156</v>
      </c>
      <c r="J424" s="69"/>
      <c r="K424" s="70" t="s">
        <v>205</v>
      </c>
    </row>
    <row r="425" spans="1:11" x14ac:dyDescent="0.25">
      <c r="A425" s="64"/>
      <c r="B425" s="75" t="s">
        <v>119</v>
      </c>
      <c r="C425" s="66"/>
      <c r="D425" s="67">
        <v>80</v>
      </c>
      <c r="E425" s="68">
        <v>64</v>
      </c>
      <c r="F425" s="57"/>
      <c r="G425" s="57"/>
      <c r="H425" s="57"/>
      <c r="I425" s="57"/>
      <c r="J425" s="69"/>
      <c r="K425" s="70"/>
    </row>
    <row r="426" spans="1:11" x14ac:dyDescent="0.25">
      <c r="A426" s="64"/>
      <c r="B426" s="75" t="s">
        <v>206</v>
      </c>
      <c r="C426" s="66"/>
      <c r="D426" s="67">
        <v>8</v>
      </c>
      <c r="E426" s="68">
        <v>8</v>
      </c>
      <c r="F426" s="57"/>
      <c r="G426" s="68"/>
      <c r="H426" s="67"/>
      <c r="I426" s="57"/>
      <c r="J426" s="69"/>
      <c r="K426" s="70"/>
    </row>
    <row r="427" spans="1:11" x14ac:dyDescent="0.25">
      <c r="A427" s="65"/>
      <c r="B427" s="75" t="s">
        <v>60</v>
      </c>
      <c r="C427" s="71"/>
      <c r="D427" s="57">
        <v>6.8</v>
      </c>
      <c r="E427" s="68">
        <v>5.7</v>
      </c>
      <c r="F427" s="68"/>
      <c r="G427" s="67"/>
      <c r="H427" s="57"/>
      <c r="I427" s="68"/>
      <c r="J427" s="93"/>
      <c r="K427" s="70"/>
    </row>
    <row r="428" spans="1:11" x14ac:dyDescent="0.25">
      <c r="A428" s="64"/>
      <c r="B428" s="75" t="s">
        <v>79</v>
      </c>
      <c r="C428" s="66"/>
      <c r="D428" s="67">
        <v>9</v>
      </c>
      <c r="E428" s="68">
        <v>9</v>
      </c>
      <c r="F428" s="67"/>
      <c r="G428" s="68"/>
      <c r="H428" s="67"/>
      <c r="I428" s="57"/>
      <c r="J428" s="93"/>
      <c r="K428" s="70"/>
    </row>
    <row r="429" spans="1:11" x14ac:dyDescent="0.25">
      <c r="A429" s="64"/>
      <c r="B429" s="75" t="s">
        <v>74</v>
      </c>
      <c r="C429" s="66"/>
      <c r="D429" s="67">
        <v>6.6</v>
      </c>
      <c r="E429" s="68">
        <v>6.6</v>
      </c>
      <c r="F429" s="67"/>
      <c r="G429" s="68"/>
      <c r="H429" s="67"/>
      <c r="I429" s="57"/>
      <c r="J429" s="93"/>
      <c r="K429" s="70"/>
    </row>
    <row r="430" spans="1:11" x14ac:dyDescent="0.25">
      <c r="A430" s="64"/>
      <c r="B430" s="75" t="s">
        <v>32</v>
      </c>
      <c r="C430" s="66"/>
      <c r="D430" s="67">
        <v>0.5</v>
      </c>
      <c r="E430" s="68">
        <v>0.5</v>
      </c>
      <c r="F430" s="67"/>
      <c r="G430" s="68"/>
      <c r="H430" s="67"/>
      <c r="I430" s="57"/>
      <c r="J430" s="69"/>
      <c r="K430" s="70"/>
    </row>
    <row r="431" spans="1:11" x14ac:dyDescent="0.25">
      <c r="A431" s="64"/>
      <c r="B431" s="75" t="s">
        <v>153</v>
      </c>
      <c r="C431" s="66"/>
      <c r="D431" s="67"/>
      <c r="E431" s="68">
        <v>93</v>
      </c>
      <c r="F431" s="67"/>
      <c r="G431" s="68"/>
      <c r="H431" s="67"/>
      <c r="I431" s="57"/>
      <c r="J431" s="69"/>
      <c r="K431" s="70"/>
    </row>
    <row r="432" spans="1:11" x14ac:dyDescent="0.25">
      <c r="A432" s="64"/>
      <c r="B432" s="75" t="s">
        <v>61</v>
      </c>
      <c r="C432" s="66"/>
      <c r="D432" s="67">
        <v>2.4</v>
      </c>
      <c r="E432" s="68">
        <v>2.4</v>
      </c>
      <c r="F432" s="67"/>
      <c r="G432" s="68"/>
      <c r="H432" s="67"/>
      <c r="I432" s="57"/>
      <c r="J432" s="69"/>
      <c r="K432" s="70"/>
    </row>
    <row r="433" spans="1:11" x14ac:dyDescent="0.25">
      <c r="A433" s="64"/>
      <c r="B433" s="75" t="s">
        <v>207</v>
      </c>
      <c r="C433" s="66"/>
      <c r="D433" s="67"/>
      <c r="E433" s="68"/>
      <c r="F433" s="67"/>
      <c r="G433" s="68"/>
      <c r="H433" s="67"/>
      <c r="I433" s="57"/>
      <c r="J433" s="69"/>
      <c r="K433" s="70"/>
    </row>
    <row r="434" spans="1:11" x14ac:dyDescent="0.25">
      <c r="A434" s="64"/>
      <c r="B434" s="75" t="s">
        <v>208</v>
      </c>
      <c r="C434" s="66"/>
      <c r="D434" s="67">
        <v>20</v>
      </c>
      <c r="E434" s="68">
        <v>20</v>
      </c>
      <c r="F434" s="67"/>
      <c r="G434" s="68"/>
      <c r="H434" s="67"/>
      <c r="I434" s="57"/>
      <c r="J434" s="69"/>
      <c r="K434" s="70"/>
    </row>
    <row r="435" spans="1:11" x14ac:dyDescent="0.25">
      <c r="A435" s="64"/>
      <c r="B435" s="75" t="s">
        <v>79</v>
      </c>
      <c r="C435" s="66"/>
      <c r="D435" s="67">
        <v>20</v>
      </c>
      <c r="E435" s="68">
        <v>20</v>
      </c>
      <c r="F435" s="67"/>
      <c r="G435" s="68"/>
      <c r="H435" s="67"/>
      <c r="I435" s="57"/>
      <c r="J435" s="69"/>
      <c r="K435" s="70"/>
    </row>
    <row r="436" spans="1:11" x14ac:dyDescent="0.25">
      <c r="A436" s="64"/>
      <c r="B436" s="75" t="s">
        <v>30</v>
      </c>
      <c r="C436" s="66"/>
      <c r="D436" s="67">
        <v>2</v>
      </c>
      <c r="E436" s="68">
        <v>2</v>
      </c>
      <c r="F436" s="67"/>
      <c r="G436" s="68"/>
      <c r="H436" s="67"/>
      <c r="I436" s="57"/>
      <c r="J436" s="69"/>
      <c r="K436" s="70"/>
    </row>
    <row r="437" spans="1:11" x14ac:dyDescent="0.25">
      <c r="A437" s="64"/>
      <c r="B437" s="75" t="s">
        <v>74</v>
      </c>
      <c r="C437" s="66"/>
      <c r="D437" s="67">
        <v>2</v>
      </c>
      <c r="E437" s="68">
        <v>2</v>
      </c>
      <c r="F437" s="67"/>
      <c r="G437" s="68"/>
      <c r="H437" s="67"/>
      <c r="I437" s="57"/>
      <c r="J437" s="69"/>
      <c r="K437" s="70"/>
    </row>
    <row r="438" spans="1:11" x14ac:dyDescent="0.25">
      <c r="A438" s="64"/>
      <c r="B438" s="75" t="s">
        <v>75</v>
      </c>
      <c r="C438" s="66"/>
      <c r="D438" s="67">
        <v>1.2</v>
      </c>
      <c r="E438" s="68">
        <v>1.2</v>
      </c>
      <c r="F438" s="67"/>
      <c r="G438" s="68"/>
      <c r="H438" s="67"/>
      <c r="I438" s="57"/>
      <c r="J438" s="69"/>
      <c r="K438" s="70"/>
    </row>
    <row r="439" spans="1:11" x14ac:dyDescent="0.25">
      <c r="A439" s="64"/>
      <c r="B439" s="75" t="s">
        <v>32</v>
      </c>
      <c r="C439" s="66"/>
      <c r="D439" s="67">
        <v>0.3</v>
      </c>
      <c r="E439" s="68">
        <v>0.3</v>
      </c>
      <c r="F439" s="67"/>
      <c r="G439" s="68"/>
      <c r="H439" s="67"/>
      <c r="I439" s="57"/>
      <c r="J439" s="69"/>
      <c r="K439" s="70"/>
    </row>
    <row r="440" spans="1:11" x14ac:dyDescent="0.25">
      <c r="A440" s="64"/>
      <c r="B440" s="75" t="s">
        <v>38</v>
      </c>
      <c r="C440" s="66"/>
      <c r="D440" s="67">
        <v>1</v>
      </c>
      <c r="E440" s="68">
        <v>1</v>
      </c>
      <c r="F440" s="67"/>
      <c r="G440" s="68"/>
      <c r="H440" s="67"/>
      <c r="I440" s="57"/>
      <c r="J440" s="69"/>
      <c r="K440" s="70"/>
    </row>
    <row r="441" spans="1:11" x14ac:dyDescent="0.25">
      <c r="A441" s="64"/>
      <c r="B441" s="75" t="s">
        <v>209</v>
      </c>
      <c r="C441" s="66"/>
      <c r="D441" s="67"/>
      <c r="E441" s="68">
        <v>40</v>
      </c>
      <c r="F441" s="67"/>
      <c r="G441" s="68"/>
      <c r="H441" s="67"/>
      <c r="I441" s="57"/>
      <c r="J441" s="69"/>
      <c r="K441" s="70"/>
    </row>
    <row r="442" spans="1:11" x14ac:dyDescent="0.25">
      <c r="A442" s="64" t="s">
        <v>210</v>
      </c>
      <c r="B442" s="75"/>
      <c r="C442" s="66">
        <v>100</v>
      </c>
      <c r="D442" s="67"/>
      <c r="E442" s="68"/>
      <c r="F442" s="67">
        <v>2.1</v>
      </c>
      <c r="G442" s="68">
        <v>3</v>
      </c>
      <c r="H442" s="67">
        <v>14</v>
      </c>
      <c r="I442" s="57">
        <v>91</v>
      </c>
      <c r="J442" s="69">
        <v>6.95</v>
      </c>
      <c r="K442" s="70" t="s">
        <v>211</v>
      </c>
    </row>
    <row r="443" spans="1:11" x14ac:dyDescent="0.25">
      <c r="A443" s="64"/>
      <c r="B443" s="75" t="s">
        <v>57</v>
      </c>
      <c r="C443" s="66"/>
      <c r="D443" s="67">
        <v>122.5</v>
      </c>
      <c r="E443" s="68">
        <v>85</v>
      </c>
      <c r="F443" s="67"/>
      <c r="G443" s="68"/>
      <c r="H443" s="67"/>
      <c r="I443" s="57"/>
      <c r="J443" s="69"/>
      <c r="K443" s="70"/>
    </row>
    <row r="444" spans="1:11" x14ac:dyDescent="0.25">
      <c r="A444" s="64"/>
      <c r="B444" s="75" t="s">
        <v>31</v>
      </c>
      <c r="C444" s="66"/>
      <c r="D444" s="67">
        <v>15.8</v>
      </c>
      <c r="E444" s="68">
        <v>15</v>
      </c>
      <c r="F444" s="67"/>
      <c r="G444" s="68"/>
      <c r="H444" s="67"/>
      <c r="I444" s="57"/>
      <c r="J444" s="69"/>
      <c r="K444" s="70"/>
    </row>
    <row r="445" spans="1:11" x14ac:dyDescent="0.25">
      <c r="A445" s="64"/>
      <c r="B445" s="75" t="s">
        <v>30</v>
      </c>
      <c r="C445" s="66"/>
      <c r="D445" s="67">
        <v>3</v>
      </c>
      <c r="E445" s="68">
        <v>3</v>
      </c>
      <c r="F445" s="67"/>
      <c r="G445" s="68"/>
      <c r="H445" s="67"/>
      <c r="I445" s="57"/>
      <c r="J445" s="69"/>
      <c r="K445" s="70"/>
    </row>
    <row r="446" spans="1:11" x14ac:dyDescent="0.25">
      <c r="A446" s="64"/>
      <c r="B446" s="75" t="s">
        <v>64</v>
      </c>
      <c r="C446" s="66"/>
      <c r="D446" s="67">
        <v>0.8</v>
      </c>
      <c r="E446" s="68">
        <v>0.8</v>
      </c>
      <c r="F446" s="67"/>
      <c r="G446" s="68"/>
      <c r="H446" s="67"/>
      <c r="I446" s="57"/>
      <c r="J446" s="69"/>
      <c r="K446" s="70"/>
    </row>
    <row r="447" spans="1:11" x14ac:dyDescent="0.25">
      <c r="A447" s="64" t="s">
        <v>212</v>
      </c>
      <c r="B447" s="65"/>
      <c r="C447" s="66">
        <v>150</v>
      </c>
      <c r="D447" s="67"/>
      <c r="E447" s="68"/>
      <c r="F447" s="67">
        <v>0.7</v>
      </c>
      <c r="G447" s="68">
        <v>0.04</v>
      </c>
      <c r="H447" s="67">
        <v>20.6</v>
      </c>
      <c r="I447" s="57">
        <v>85</v>
      </c>
      <c r="J447" s="69">
        <v>1.2</v>
      </c>
      <c r="K447" s="70" t="s">
        <v>213</v>
      </c>
    </row>
    <row r="448" spans="1:11" x14ac:dyDescent="0.25">
      <c r="A448" s="64"/>
      <c r="B448" s="65" t="s">
        <v>214</v>
      </c>
      <c r="C448" s="66"/>
      <c r="D448" s="67">
        <v>15.3</v>
      </c>
      <c r="E448" s="68">
        <v>15</v>
      </c>
      <c r="F448" s="67"/>
      <c r="G448" s="68"/>
      <c r="H448" s="67"/>
      <c r="I448" s="57"/>
      <c r="J448" s="69"/>
      <c r="K448" s="70"/>
    </row>
    <row r="449" spans="1:11" x14ac:dyDescent="0.25">
      <c r="A449" s="64"/>
      <c r="B449" s="65" t="s">
        <v>38</v>
      </c>
      <c r="C449" s="66"/>
      <c r="D449" s="67">
        <v>12</v>
      </c>
      <c r="E449" s="68">
        <v>12</v>
      </c>
      <c r="F449" s="67"/>
      <c r="G449" s="68"/>
      <c r="H449" s="67"/>
      <c r="I449" s="57"/>
      <c r="J449" s="69"/>
      <c r="K449" s="70"/>
    </row>
    <row r="450" spans="1:11" x14ac:dyDescent="0.25">
      <c r="A450" s="64"/>
      <c r="B450" s="65" t="s">
        <v>39</v>
      </c>
      <c r="C450" s="66"/>
      <c r="D450" s="67">
        <v>152</v>
      </c>
      <c r="E450" s="68">
        <v>152</v>
      </c>
      <c r="F450" s="67"/>
      <c r="G450" s="68"/>
      <c r="H450" s="67"/>
      <c r="I450" s="57"/>
      <c r="J450" s="69"/>
      <c r="K450" s="70"/>
    </row>
    <row r="451" spans="1:11" x14ac:dyDescent="0.25">
      <c r="A451" s="103" t="s">
        <v>68</v>
      </c>
      <c r="B451" s="65"/>
      <c r="C451" s="66">
        <v>15</v>
      </c>
      <c r="D451" s="67">
        <v>15</v>
      </c>
      <c r="E451" s="68">
        <v>15</v>
      </c>
      <c r="F451" s="71">
        <v>0.75</v>
      </c>
      <c r="G451" s="104">
        <v>0.15</v>
      </c>
      <c r="H451" s="105">
        <v>7.2</v>
      </c>
      <c r="I451" s="85">
        <v>33</v>
      </c>
      <c r="J451" s="86">
        <v>0</v>
      </c>
      <c r="K451" s="63"/>
    </row>
    <row r="452" spans="1:11" ht="15.75" thickBot="1" x14ac:dyDescent="0.3">
      <c r="A452" s="46" t="s">
        <v>80</v>
      </c>
      <c r="B452" s="47"/>
      <c r="C452" s="95">
        <v>37.5</v>
      </c>
      <c r="D452" s="139">
        <v>37.5</v>
      </c>
      <c r="E452" s="49">
        <v>37.5</v>
      </c>
      <c r="F452" s="95">
        <v>1.8</v>
      </c>
      <c r="G452" s="95">
        <v>0.4</v>
      </c>
      <c r="H452" s="95">
        <v>18</v>
      </c>
      <c r="I452" s="95">
        <v>82.5</v>
      </c>
      <c r="J452" s="86"/>
      <c r="K452" s="63"/>
    </row>
    <row r="453" spans="1:11" ht="15.75" thickBot="1" x14ac:dyDescent="0.3">
      <c r="A453" s="80" t="s">
        <v>45</v>
      </c>
      <c r="B453" s="98"/>
      <c r="C453" s="50">
        <v>677.5</v>
      </c>
      <c r="D453" s="99"/>
      <c r="E453" s="81"/>
      <c r="F453" s="107">
        <f>SUM(F410:F452)</f>
        <v>23.950000000000003</v>
      </c>
      <c r="G453" s="582">
        <f t="shared" ref="G453:J453" si="10">SUM(G410:G452)</f>
        <v>15.739999999999998</v>
      </c>
      <c r="H453" s="107">
        <f t="shared" si="10"/>
        <v>83.36</v>
      </c>
      <c r="I453" s="582">
        <f t="shared" si="10"/>
        <v>569.70000000000005</v>
      </c>
      <c r="J453" s="582">
        <f t="shared" si="10"/>
        <v>20.619999999999997</v>
      </c>
      <c r="K453" s="54"/>
    </row>
    <row r="454" spans="1:11" x14ac:dyDescent="0.25">
      <c r="A454" s="28"/>
      <c r="B454" s="55" t="s">
        <v>81</v>
      </c>
      <c r="C454" s="56"/>
      <c r="D454" s="170"/>
      <c r="E454" s="31"/>
      <c r="F454" s="564"/>
      <c r="G454" s="31"/>
      <c r="H454" s="170"/>
      <c r="I454" s="32"/>
      <c r="J454" s="93"/>
      <c r="K454" s="63"/>
    </row>
    <row r="455" spans="1:11" x14ac:dyDescent="0.25">
      <c r="A455" s="103" t="s">
        <v>129</v>
      </c>
      <c r="B455" s="65"/>
      <c r="C455" s="66">
        <v>150</v>
      </c>
      <c r="D455" s="57"/>
      <c r="E455" s="68"/>
      <c r="F455" s="66">
        <v>2.1</v>
      </c>
      <c r="G455" s="104">
        <v>3.2</v>
      </c>
      <c r="H455" s="104">
        <v>6.3</v>
      </c>
      <c r="I455" s="85">
        <v>62</v>
      </c>
      <c r="J455" s="86">
        <v>0.78</v>
      </c>
      <c r="K455" s="63" t="s">
        <v>130</v>
      </c>
    </row>
    <row r="456" spans="1:11" x14ac:dyDescent="0.25">
      <c r="A456" s="103"/>
      <c r="B456" s="65" t="s">
        <v>131</v>
      </c>
      <c r="C456" s="66"/>
      <c r="D456" s="67">
        <v>155</v>
      </c>
      <c r="E456" s="68">
        <v>150</v>
      </c>
      <c r="F456" s="66"/>
      <c r="G456" s="104"/>
      <c r="H456" s="104"/>
      <c r="I456" s="85"/>
      <c r="J456" s="86"/>
      <c r="K456" s="63"/>
    </row>
    <row r="457" spans="1:11" x14ac:dyDescent="0.25">
      <c r="A457" s="64" t="s">
        <v>215</v>
      </c>
      <c r="B457" s="65"/>
      <c r="C457" s="66">
        <v>60</v>
      </c>
      <c r="D457" s="57"/>
      <c r="E457" s="68"/>
      <c r="F457" s="67">
        <v>0.6</v>
      </c>
      <c r="G457" s="57">
        <v>2.7</v>
      </c>
      <c r="H457" s="68">
        <v>8.6999999999999993</v>
      </c>
      <c r="I457" s="57">
        <v>60</v>
      </c>
      <c r="J457" s="69">
        <v>2.2999999999999998</v>
      </c>
      <c r="K457" s="70" t="s">
        <v>216</v>
      </c>
    </row>
    <row r="458" spans="1:11" x14ac:dyDescent="0.25">
      <c r="A458" s="64"/>
      <c r="B458" s="75" t="s">
        <v>59</v>
      </c>
      <c r="C458" s="66"/>
      <c r="D458" s="57">
        <v>65</v>
      </c>
      <c r="E458" s="68">
        <v>52</v>
      </c>
      <c r="F458" s="67"/>
      <c r="G458" s="57"/>
      <c r="H458" s="68"/>
      <c r="I458" s="57"/>
      <c r="J458" s="69"/>
      <c r="K458" s="70"/>
    </row>
    <row r="459" spans="1:11" x14ac:dyDescent="0.25">
      <c r="A459" s="64"/>
      <c r="B459" s="75" t="s">
        <v>38</v>
      </c>
      <c r="C459" s="66"/>
      <c r="D459" s="57">
        <v>6</v>
      </c>
      <c r="E459" s="68">
        <v>6</v>
      </c>
      <c r="F459" s="67"/>
      <c r="G459" s="57"/>
      <c r="H459" s="68"/>
      <c r="I459" s="57"/>
      <c r="J459" s="69"/>
      <c r="K459" s="70"/>
    </row>
    <row r="460" spans="1:11" x14ac:dyDescent="0.25">
      <c r="A460" s="64"/>
      <c r="B460" s="75" t="s">
        <v>61</v>
      </c>
      <c r="C460" s="66"/>
      <c r="D460" s="67">
        <v>1</v>
      </c>
      <c r="E460" s="68">
        <v>1</v>
      </c>
      <c r="F460" s="67"/>
      <c r="G460" s="68"/>
      <c r="H460" s="67"/>
      <c r="I460" s="68"/>
      <c r="J460" s="178"/>
      <c r="K460" s="70"/>
    </row>
    <row r="461" spans="1:11" x14ac:dyDescent="0.25">
      <c r="A461" s="147" t="s">
        <v>217</v>
      </c>
      <c r="B461" s="148"/>
      <c r="C461" s="200" t="s">
        <v>218</v>
      </c>
      <c r="D461" s="203"/>
      <c r="E461" s="157"/>
      <c r="F461" s="153">
        <v>17</v>
      </c>
      <c r="G461" s="149">
        <v>10.6</v>
      </c>
      <c r="H461" s="153">
        <v>32</v>
      </c>
      <c r="I461" s="149">
        <v>291</v>
      </c>
      <c r="J461" s="153">
        <v>18.2</v>
      </c>
      <c r="K461" s="70" t="s">
        <v>219</v>
      </c>
    </row>
    <row r="462" spans="1:11" x14ac:dyDescent="0.25">
      <c r="A462" s="147"/>
      <c r="B462" s="155" t="s">
        <v>137</v>
      </c>
      <c r="C462" s="200"/>
      <c r="D462" s="203">
        <v>114</v>
      </c>
      <c r="E462" s="157">
        <v>113</v>
      </c>
      <c r="F462" s="153"/>
      <c r="G462" s="149"/>
      <c r="H462" s="153"/>
      <c r="I462" s="149"/>
      <c r="J462" s="153"/>
      <c r="K462" s="70"/>
    </row>
    <row r="463" spans="1:11" x14ac:dyDescent="0.25">
      <c r="A463" s="147"/>
      <c r="B463" s="155" t="s">
        <v>103</v>
      </c>
      <c r="C463" s="200"/>
      <c r="D463" s="203">
        <v>11</v>
      </c>
      <c r="E463" s="157">
        <v>11</v>
      </c>
      <c r="F463" s="153"/>
      <c r="G463" s="149"/>
      <c r="H463" s="153"/>
      <c r="I463" s="149"/>
      <c r="J463" s="153"/>
      <c r="K463" s="70"/>
    </row>
    <row r="464" spans="1:11" x14ac:dyDescent="0.25">
      <c r="A464" s="147"/>
      <c r="B464" s="155" t="s">
        <v>38</v>
      </c>
      <c r="C464" s="200"/>
      <c r="D464" s="203">
        <v>11</v>
      </c>
      <c r="E464" s="157">
        <v>11</v>
      </c>
      <c r="F464" s="153"/>
      <c r="G464" s="149"/>
      <c r="H464" s="153"/>
      <c r="I464" s="149"/>
      <c r="J464" s="153"/>
      <c r="K464" s="70"/>
    </row>
    <row r="465" spans="1:11" x14ac:dyDescent="0.25">
      <c r="A465" s="147"/>
      <c r="B465" s="155" t="s">
        <v>29</v>
      </c>
      <c r="C465" s="200"/>
      <c r="D465" s="203">
        <v>8.4</v>
      </c>
      <c r="E465" s="157">
        <v>7.5</v>
      </c>
      <c r="F465" s="153"/>
      <c r="G465" s="149"/>
      <c r="H465" s="153"/>
      <c r="I465" s="149"/>
      <c r="J465" s="153"/>
      <c r="K465" s="70"/>
    </row>
    <row r="466" spans="1:11" x14ac:dyDescent="0.25">
      <c r="A466" s="147"/>
      <c r="B466" s="155" t="s">
        <v>220</v>
      </c>
      <c r="C466" s="200"/>
      <c r="D466" s="203">
        <v>15.3</v>
      </c>
      <c r="E466" s="157">
        <v>15</v>
      </c>
      <c r="F466" s="153"/>
      <c r="G466" s="149"/>
      <c r="H466" s="153"/>
      <c r="I466" s="149"/>
      <c r="J466" s="153"/>
      <c r="K466" s="70"/>
    </row>
    <row r="467" spans="1:11" x14ac:dyDescent="0.25">
      <c r="A467" s="147"/>
      <c r="B467" s="155" t="s">
        <v>63</v>
      </c>
      <c r="C467" s="200"/>
      <c r="D467" s="203">
        <v>4</v>
      </c>
      <c r="E467" s="157">
        <v>4</v>
      </c>
      <c r="F467" s="153"/>
      <c r="G467" s="149"/>
      <c r="H467" s="153"/>
      <c r="I467" s="149"/>
      <c r="J467" s="153"/>
      <c r="K467" s="70"/>
    </row>
    <row r="468" spans="1:11" x14ac:dyDescent="0.25">
      <c r="A468" s="147"/>
      <c r="B468" s="156" t="s">
        <v>32</v>
      </c>
      <c r="C468" s="200"/>
      <c r="D468" s="203">
        <v>0.5</v>
      </c>
      <c r="E468" s="157">
        <v>0.5</v>
      </c>
      <c r="F468" s="153"/>
      <c r="G468" s="149"/>
      <c r="H468" s="153"/>
      <c r="I468" s="149"/>
      <c r="J468" s="153"/>
      <c r="K468" s="70"/>
    </row>
    <row r="469" spans="1:11" x14ac:dyDescent="0.25">
      <c r="A469" s="147"/>
      <c r="B469" s="155" t="s">
        <v>191</v>
      </c>
      <c r="C469" s="200"/>
      <c r="D469" s="203">
        <v>4</v>
      </c>
      <c r="E469" s="157">
        <v>4</v>
      </c>
      <c r="F469" s="153"/>
      <c r="G469" s="149"/>
      <c r="H469" s="153"/>
      <c r="I469" s="149"/>
      <c r="J469" s="153"/>
      <c r="K469" s="70"/>
    </row>
    <row r="470" spans="1:11" x14ac:dyDescent="0.25">
      <c r="A470" s="147"/>
      <c r="B470" s="155" t="s">
        <v>30</v>
      </c>
      <c r="C470" s="200"/>
      <c r="D470" s="203">
        <v>4</v>
      </c>
      <c r="E470" s="157">
        <v>4</v>
      </c>
      <c r="F470" s="153"/>
      <c r="G470" s="149"/>
      <c r="H470" s="153"/>
      <c r="I470" s="149"/>
      <c r="J470" s="153"/>
      <c r="K470" s="70"/>
    </row>
    <row r="471" spans="1:11" x14ac:dyDescent="0.25">
      <c r="A471" s="147"/>
      <c r="B471" s="156" t="s">
        <v>478</v>
      </c>
      <c r="C471" s="200"/>
      <c r="D471" s="203">
        <v>0.2</v>
      </c>
      <c r="E471" s="157">
        <v>0.2</v>
      </c>
      <c r="F471" s="153"/>
      <c r="G471" s="149"/>
      <c r="H471" s="153"/>
      <c r="I471" s="149"/>
      <c r="J471" s="153"/>
      <c r="K471" s="70"/>
    </row>
    <row r="472" spans="1:11" x14ac:dyDescent="0.25">
      <c r="A472" s="147"/>
      <c r="B472" s="155" t="s">
        <v>221</v>
      </c>
      <c r="C472" s="200"/>
      <c r="D472" s="203">
        <v>25</v>
      </c>
      <c r="E472" s="157">
        <v>25</v>
      </c>
      <c r="F472" s="153"/>
      <c r="G472" s="149"/>
      <c r="H472" s="153"/>
      <c r="I472" s="149"/>
      <c r="J472" s="153"/>
      <c r="K472" s="70"/>
    </row>
    <row r="473" spans="1:11" x14ac:dyDescent="0.25">
      <c r="A473" s="77" t="s">
        <v>93</v>
      </c>
      <c r="B473" s="91"/>
      <c r="C473" s="66">
        <v>24</v>
      </c>
      <c r="D473" s="57">
        <v>24</v>
      </c>
      <c r="E473" s="68">
        <v>24</v>
      </c>
      <c r="F473" s="68">
        <v>0.56000000000000005</v>
      </c>
      <c r="G473" s="67">
        <v>0.66</v>
      </c>
      <c r="H473" s="68">
        <v>10</v>
      </c>
      <c r="I473" s="67">
        <v>48</v>
      </c>
      <c r="J473" s="69"/>
      <c r="K473" s="70"/>
    </row>
    <row r="474" spans="1:11" x14ac:dyDescent="0.25">
      <c r="A474" s="77" t="s">
        <v>94</v>
      </c>
      <c r="B474" s="65"/>
      <c r="C474" s="66">
        <v>120</v>
      </c>
      <c r="D474" s="92"/>
      <c r="E474" s="66"/>
      <c r="F474" s="66"/>
      <c r="G474" s="92"/>
      <c r="H474" s="66">
        <v>6</v>
      </c>
      <c r="I474" s="92">
        <v>25</v>
      </c>
      <c r="J474" s="86"/>
      <c r="K474" s="70" t="s">
        <v>95</v>
      </c>
    </row>
    <row r="475" spans="1:11" x14ac:dyDescent="0.25">
      <c r="A475" s="77"/>
      <c r="B475" s="65" t="s">
        <v>96</v>
      </c>
      <c r="C475" s="66"/>
      <c r="D475" s="92">
        <v>0.2</v>
      </c>
      <c r="E475" s="66">
        <v>0.2</v>
      </c>
      <c r="F475" s="66"/>
      <c r="G475" s="92"/>
      <c r="H475" s="66"/>
      <c r="I475" s="92"/>
      <c r="J475" s="86"/>
      <c r="K475" s="70"/>
    </row>
    <row r="476" spans="1:11" x14ac:dyDescent="0.25">
      <c r="A476" s="77"/>
      <c r="B476" s="65" t="s">
        <v>86</v>
      </c>
      <c r="C476" s="66"/>
      <c r="D476" s="92">
        <v>5</v>
      </c>
      <c r="E476" s="66">
        <v>5</v>
      </c>
      <c r="F476" s="66"/>
      <c r="G476" s="92"/>
      <c r="H476" s="66"/>
      <c r="I476" s="92"/>
      <c r="J476" s="86"/>
      <c r="K476" s="70"/>
    </row>
    <row r="477" spans="1:11" ht="15.75" thickBot="1" x14ac:dyDescent="0.3">
      <c r="A477" s="77"/>
      <c r="B477" s="65" t="s">
        <v>79</v>
      </c>
      <c r="C477" s="66"/>
      <c r="D477" s="92">
        <v>120</v>
      </c>
      <c r="E477" s="66">
        <v>120</v>
      </c>
      <c r="F477" s="66"/>
      <c r="G477" s="92"/>
      <c r="H477" s="66"/>
      <c r="I477" s="92"/>
      <c r="J477" s="86"/>
      <c r="K477" s="70"/>
    </row>
    <row r="478" spans="1:11" ht="15.75" thickBot="1" x14ac:dyDescent="0.3">
      <c r="A478" s="80" t="s">
        <v>45</v>
      </c>
      <c r="B478" s="98"/>
      <c r="C478" s="50">
        <v>529</v>
      </c>
      <c r="D478" s="99"/>
      <c r="E478" s="89"/>
      <c r="F478" s="100">
        <f>SUM(F455:F477)</f>
        <v>20.259999999999998</v>
      </c>
      <c r="G478" s="100">
        <f>SUM(G455:G477)</f>
        <v>17.16</v>
      </c>
      <c r="H478" s="100">
        <f>SUM(H455:H477)</f>
        <v>63</v>
      </c>
      <c r="I478" s="100">
        <f>SUM(I455:I477)</f>
        <v>486</v>
      </c>
      <c r="J478" s="100">
        <f>SUM(J455:J477)</f>
        <v>21.28</v>
      </c>
      <c r="K478" s="108"/>
    </row>
    <row r="479" spans="1:11" ht="15.75" thickBot="1" x14ac:dyDescent="0.3">
      <c r="A479" s="116" t="s">
        <v>97</v>
      </c>
      <c r="B479" s="117"/>
      <c r="C479" s="212">
        <f>C409+C453+C478</f>
        <v>1696.5</v>
      </c>
      <c r="D479" s="119"/>
      <c r="E479" s="120"/>
      <c r="F479" s="164">
        <f>F409+F453+F478</f>
        <v>54.6</v>
      </c>
      <c r="G479" s="164">
        <f>G409+G453+G478</f>
        <v>45.498333333333335</v>
      </c>
      <c r="H479" s="164">
        <f>H409+H453+H478</f>
        <v>205.8</v>
      </c>
      <c r="I479" s="164">
        <f>I409+I453+I478</f>
        <v>1452</v>
      </c>
      <c r="J479" s="164">
        <f>J409+J453+J478</f>
        <v>50.005416666666662</v>
      </c>
      <c r="K479" s="165"/>
    </row>
    <row r="480" spans="1:11" x14ac:dyDescent="0.25">
      <c r="A480" s="20"/>
      <c r="B480" s="91"/>
      <c r="C480" s="123"/>
      <c r="D480" s="124"/>
      <c r="E480" s="67"/>
      <c r="F480" s="166"/>
      <c r="G480" s="166"/>
      <c r="H480" s="166"/>
      <c r="I480" s="168"/>
      <c r="J480" s="213"/>
      <c r="K480" s="29"/>
    </row>
    <row r="481" spans="1:11" x14ac:dyDescent="0.25">
      <c r="A481" s="20"/>
      <c r="B481" s="91"/>
      <c r="C481" s="214" t="s">
        <v>222</v>
      </c>
      <c r="D481" s="124"/>
      <c r="E481" s="67"/>
      <c r="F481" s="166"/>
      <c r="G481" s="166"/>
      <c r="H481" s="166"/>
      <c r="I481" s="168"/>
      <c r="J481" s="169"/>
      <c r="K481" s="65"/>
    </row>
    <row r="482" spans="1:11" x14ac:dyDescent="0.25">
      <c r="A482" s="20"/>
      <c r="B482" s="91"/>
      <c r="C482" s="123"/>
      <c r="D482" s="124"/>
      <c r="E482" s="67"/>
      <c r="F482" s="166"/>
      <c r="G482" s="166"/>
      <c r="H482" s="166"/>
      <c r="I482" s="168"/>
      <c r="J482" s="169"/>
      <c r="K482" s="65"/>
    </row>
    <row r="483" spans="1:11" ht="15.75" thickBot="1" x14ac:dyDescent="0.3">
      <c r="A483" s="20" t="s">
        <v>223</v>
      </c>
      <c r="B483" s="21"/>
      <c r="C483" s="22"/>
      <c r="D483" s="23"/>
      <c r="G483" s="25"/>
      <c r="H483" s="25"/>
      <c r="J483" s="126"/>
      <c r="K483" s="47"/>
    </row>
    <row r="484" spans="1:11" ht="30" x14ac:dyDescent="0.25">
      <c r="A484" s="28" t="s">
        <v>6</v>
      </c>
      <c r="B484" s="29"/>
      <c r="C484" s="564" t="s">
        <v>7</v>
      </c>
      <c r="D484" s="30" t="s">
        <v>8</v>
      </c>
      <c r="E484" s="31" t="s">
        <v>8</v>
      </c>
      <c r="F484" s="572" t="s">
        <v>9</v>
      </c>
      <c r="G484" s="573"/>
      <c r="H484" s="574"/>
      <c r="I484" s="135" t="s">
        <v>10</v>
      </c>
      <c r="J484" s="128" t="s">
        <v>11</v>
      </c>
      <c r="K484" s="34" t="s">
        <v>99</v>
      </c>
    </row>
    <row r="485" spans="1:11" ht="30.75" thickBot="1" x14ac:dyDescent="0.3">
      <c r="A485" s="35" t="s">
        <v>13</v>
      </c>
      <c r="B485" s="36"/>
      <c r="C485" s="37" t="s">
        <v>14</v>
      </c>
      <c r="D485" s="38" t="s">
        <v>15</v>
      </c>
      <c r="E485" s="39" t="s">
        <v>15</v>
      </c>
      <c r="F485" s="40"/>
      <c r="G485" s="41"/>
      <c r="H485" s="41"/>
      <c r="I485" s="43" t="s">
        <v>16</v>
      </c>
      <c r="J485" s="62"/>
      <c r="K485" s="63"/>
    </row>
    <row r="486" spans="1:11" ht="15.75" thickBot="1" x14ac:dyDescent="0.3">
      <c r="A486" s="46"/>
      <c r="B486" s="47"/>
      <c r="C486" s="567"/>
      <c r="D486" s="48" t="s">
        <v>17</v>
      </c>
      <c r="E486" s="49" t="s">
        <v>18</v>
      </c>
      <c r="F486" s="50" t="s">
        <v>19</v>
      </c>
      <c r="G486" s="50" t="s">
        <v>20</v>
      </c>
      <c r="H486" s="188" t="s">
        <v>21</v>
      </c>
      <c r="I486" s="52" t="s">
        <v>22</v>
      </c>
      <c r="J486" s="53" t="s">
        <v>23</v>
      </c>
      <c r="K486" s="161"/>
    </row>
    <row r="487" spans="1:11" x14ac:dyDescent="0.25">
      <c r="A487" s="87"/>
      <c r="B487" s="84" t="s">
        <v>24</v>
      </c>
      <c r="C487" s="158"/>
      <c r="D487" s="67"/>
      <c r="E487" s="79"/>
      <c r="F487" s="215"/>
      <c r="G487" s="79"/>
      <c r="H487" s="216"/>
      <c r="I487" s="61"/>
      <c r="J487" s="93"/>
      <c r="K487" s="161"/>
    </row>
    <row r="488" spans="1:11" ht="30" x14ac:dyDescent="0.25">
      <c r="A488" s="64" t="s">
        <v>224</v>
      </c>
      <c r="B488" s="65"/>
      <c r="C488" s="66" t="s">
        <v>101</v>
      </c>
      <c r="D488" s="78"/>
      <c r="E488" s="79"/>
      <c r="F488" s="57">
        <v>7.3</v>
      </c>
      <c r="G488" s="68">
        <v>9</v>
      </c>
      <c r="H488" s="68">
        <v>32.9</v>
      </c>
      <c r="I488" s="67">
        <v>241</v>
      </c>
      <c r="J488" s="69">
        <v>0.21</v>
      </c>
      <c r="K488" s="70" t="s">
        <v>102</v>
      </c>
    </row>
    <row r="489" spans="1:11" x14ac:dyDescent="0.25">
      <c r="A489" s="64"/>
      <c r="B489" s="65" t="s">
        <v>225</v>
      </c>
      <c r="C489" s="66"/>
      <c r="D489" s="57">
        <v>40</v>
      </c>
      <c r="E489" s="68">
        <v>40</v>
      </c>
      <c r="F489" s="57"/>
      <c r="G489" s="68"/>
      <c r="H489" s="68"/>
      <c r="I489" s="67"/>
      <c r="J489" s="69"/>
      <c r="K489" s="70"/>
    </row>
    <row r="490" spans="1:11" x14ac:dyDescent="0.25">
      <c r="A490" s="64"/>
      <c r="B490" s="65" t="s">
        <v>31</v>
      </c>
      <c r="C490" s="66"/>
      <c r="D490" s="57">
        <v>100</v>
      </c>
      <c r="E490" s="68">
        <v>100</v>
      </c>
      <c r="F490" s="57"/>
      <c r="G490" s="68"/>
      <c r="H490" s="68"/>
      <c r="I490" s="67"/>
      <c r="J490" s="69"/>
      <c r="K490" s="70"/>
    </row>
    <row r="491" spans="1:11" x14ac:dyDescent="0.25">
      <c r="A491" s="64"/>
      <c r="B491" s="65" t="s">
        <v>39</v>
      </c>
      <c r="C491" s="66"/>
      <c r="D491" s="57">
        <v>50</v>
      </c>
      <c r="E491" s="68">
        <v>50</v>
      </c>
      <c r="F491" s="57"/>
      <c r="G491" s="68"/>
      <c r="H491" s="68"/>
      <c r="I491" s="67"/>
      <c r="J491" s="69"/>
      <c r="K491" s="70"/>
    </row>
    <row r="492" spans="1:11" x14ac:dyDescent="0.25">
      <c r="A492" s="64"/>
      <c r="B492" s="65" t="s">
        <v>38</v>
      </c>
      <c r="C492" s="66"/>
      <c r="D492" s="57">
        <v>5</v>
      </c>
      <c r="E492" s="68">
        <v>5</v>
      </c>
      <c r="F492" s="57"/>
      <c r="G492" s="68"/>
      <c r="H492" s="68"/>
      <c r="I492" s="67"/>
      <c r="J492" s="69"/>
      <c r="K492" s="70"/>
    </row>
    <row r="493" spans="1:11" x14ac:dyDescent="0.25">
      <c r="A493" s="64"/>
      <c r="B493" s="75" t="s">
        <v>64</v>
      </c>
      <c r="C493" s="66"/>
      <c r="D493" s="57">
        <v>1</v>
      </c>
      <c r="E493" s="68">
        <v>1</v>
      </c>
      <c r="F493" s="57"/>
      <c r="G493" s="68"/>
      <c r="H493" s="68"/>
      <c r="I493" s="67"/>
      <c r="J493" s="69"/>
      <c r="K493" s="70"/>
    </row>
    <row r="494" spans="1:11" x14ac:dyDescent="0.25">
      <c r="A494" s="64"/>
      <c r="B494" s="75" t="s">
        <v>30</v>
      </c>
      <c r="C494" s="66"/>
      <c r="D494" s="57">
        <v>5</v>
      </c>
      <c r="E494" s="68">
        <v>5</v>
      </c>
      <c r="F494" s="57"/>
      <c r="G494" s="68"/>
      <c r="H494" s="68"/>
      <c r="I494" s="67"/>
      <c r="J494" s="69"/>
      <c r="K494" s="70"/>
    </row>
    <row r="495" spans="1:11" ht="30" x14ac:dyDescent="0.25">
      <c r="A495" s="77" t="s">
        <v>144</v>
      </c>
      <c r="B495" s="65"/>
      <c r="C495" s="66">
        <v>180</v>
      </c>
      <c r="D495" s="79"/>
      <c r="E495" s="79"/>
      <c r="F495" s="57">
        <v>1.2</v>
      </c>
      <c r="G495" s="68">
        <v>1.3416666666666668</v>
      </c>
      <c r="H495" s="68">
        <v>12</v>
      </c>
      <c r="I495" s="57">
        <v>65</v>
      </c>
      <c r="J495" s="69">
        <v>0.19166666666666668</v>
      </c>
      <c r="K495" s="70" t="s">
        <v>145</v>
      </c>
    </row>
    <row r="496" spans="1:11" x14ac:dyDescent="0.25">
      <c r="A496" s="77"/>
      <c r="B496" s="65" t="s">
        <v>146</v>
      </c>
      <c r="C496" s="66"/>
      <c r="D496" s="68">
        <v>3</v>
      </c>
      <c r="E496" s="68">
        <v>3</v>
      </c>
      <c r="F496" s="57"/>
      <c r="G496" s="57"/>
      <c r="H496" s="57"/>
      <c r="I496" s="57"/>
      <c r="J496" s="69"/>
      <c r="K496" s="70"/>
    </row>
    <row r="497" spans="1:11" x14ac:dyDescent="0.25">
      <c r="A497" s="77"/>
      <c r="B497" s="65" t="s">
        <v>38</v>
      </c>
      <c r="C497" s="66"/>
      <c r="D497" s="68">
        <v>10</v>
      </c>
      <c r="E497" s="68">
        <v>10</v>
      </c>
      <c r="F497" s="57"/>
      <c r="G497" s="57"/>
      <c r="H497" s="57"/>
      <c r="I497" s="57"/>
      <c r="J497" s="69"/>
      <c r="K497" s="70"/>
    </row>
    <row r="498" spans="1:11" x14ac:dyDescent="0.25">
      <c r="A498" s="136"/>
      <c r="B498" s="75" t="s">
        <v>31</v>
      </c>
      <c r="C498" s="66"/>
      <c r="D498" s="68">
        <v>90</v>
      </c>
      <c r="E498" s="68">
        <v>90</v>
      </c>
      <c r="F498" s="57"/>
      <c r="G498" s="68"/>
      <c r="H498" s="68"/>
      <c r="I498" s="57"/>
      <c r="J498" s="69"/>
      <c r="K498" s="70"/>
    </row>
    <row r="499" spans="1:11" x14ac:dyDescent="0.25">
      <c r="A499" s="136"/>
      <c r="B499" s="75" t="s">
        <v>39</v>
      </c>
      <c r="C499" s="66"/>
      <c r="D499" s="68">
        <v>108</v>
      </c>
      <c r="E499" s="68">
        <v>108</v>
      </c>
      <c r="F499" s="57"/>
      <c r="G499" s="68"/>
      <c r="H499" s="68"/>
      <c r="I499" s="57"/>
      <c r="J499" s="69"/>
      <c r="K499" s="70"/>
    </row>
    <row r="500" spans="1:11" x14ac:dyDescent="0.25">
      <c r="A500" s="77" t="s">
        <v>107</v>
      </c>
      <c r="B500" s="65"/>
      <c r="C500" s="137" t="s">
        <v>108</v>
      </c>
      <c r="D500" s="79"/>
      <c r="E500" s="79"/>
      <c r="F500" s="57">
        <v>4.8</v>
      </c>
      <c r="G500" s="68">
        <v>7.2</v>
      </c>
      <c r="H500" s="67">
        <v>15.4</v>
      </c>
      <c r="I500" s="57">
        <v>146</v>
      </c>
      <c r="J500" s="69">
        <v>0.19</v>
      </c>
      <c r="K500" s="70" t="s">
        <v>109</v>
      </c>
    </row>
    <row r="501" spans="1:11" x14ac:dyDescent="0.25">
      <c r="A501" s="77"/>
      <c r="B501" s="65" t="s">
        <v>43</v>
      </c>
      <c r="C501" s="66"/>
      <c r="D501" s="68">
        <v>30</v>
      </c>
      <c r="E501" s="68">
        <v>30</v>
      </c>
      <c r="F501" s="57"/>
      <c r="G501" s="68"/>
      <c r="H501" s="68"/>
      <c r="I501" s="57"/>
      <c r="J501" s="69"/>
      <c r="K501" s="70"/>
    </row>
    <row r="502" spans="1:11" x14ac:dyDescent="0.25">
      <c r="A502" s="77"/>
      <c r="B502" s="65" t="s">
        <v>110</v>
      </c>
      <c r="C502" s="66"/>
      <c r="D502" s="57">
        <v>7.2</v>
      </c>
      <c r="E502" s="68">
        <v>7</v>
      </c>
      <c r="F502" s="57"/>
      <c r="G502" s="68"/>
      <c r="H502" s="68"/>
      <c r="I502" s="57"/>
      <c r="J502" s="69"/>
      <c r="K502" s="70"/>
    </row>
    <row r="503" spans="1:11" ht="15.75" thickBot="1" x14ac:dyDescent="0.3">
      <c r="A503" s="138"/>
      <c r="B503" s="65" t="s">
        <v>30</v>
      </c>
      <c r="C503" s="66"/>
      <c r="D503" s="68">
        <v>5</v>
      </c>
      <c r="E503" s="68">
        <v>5</v>
      </c>
      <c r="F503" s="48" t="s">
        <v>44</v>
      </c>
      <c r="G503" s="49"/>
      <c r="H503" s="49"/>
      <c r="I503" s="139"/>
      <c r="J503" s="69"/>
      <c r="K503" s="70"/>
    </row>
    <row r="504" spans="1:11" ht="15.75" thickBot="1" x14ac:dyDescent="0.3">
      <c r="A504" s="80" t="s">
        <v>45</v>
      </c>
      <c r="B504" s="210"/>
      <c r="C504" s="173"/>
      <c r="D504" s="162"/>
      <c r="E504" s="81"/>
      <c r="F504" s="82"/>
      <c r="G504" s="82"/>
      <c r="H504" s="82"/>
      <c r="I504" s="82"/>
      <c r="J504" s="82"/>
      <c r="K504" s="108"/>
    </row>
    <row r="505" spans="1:11" x14ac:dyDescent="0.25">
      <c r="A505" s="83"/>
      <c r="B505" s="55" t="s">
        <v>46</v>
      </c>
      <c r="C505" s="564"/>
      <c r="D505" s="30"/>
      <c r="E505" s="31"/>
      <c r="F505" s="56"/>
      <c r="G505" s="170"/>
      <c r="H505" s="31"/>
      <c r="I505" s="177"/>
      <c r="J505" s="217"/>
      <c r="K505" s="63"/>
    </row>
    <row r="506" spans="1:11" ht="15.75" thickBot="1" x14ac:dyDescent="0.3">
      <c r="A506" s="87" t="s">
        <v>47</v>
      </c>
      <c r="B506" s="75"/>
      <c r="C506" s="66">
        <v>100</v>
      </c>
      <c r="D506" s="67">
        <v>100</v>
      </c>
      <c r="E506" s="68">
        <v>100</v>
      </c>
      <c r="F506" s="71">
        <v>0.23</v>
      </c>
      <c r="G506" s="68">
        <v>0.15</v>
      </c>
      <c r="H506" s="67">
        <v>3.2</v>
      </c>
      <c r="I506" s="85">
        <v>15</v>
      </c>
      <c r="J506" s="69">
        <v>1.5</v>
      </c>
      <c r="K506" s="63" t="s">
        <v>226</v>
      </c>
    </row>
    <row r="507" spans="1:11" ht="15.75" thickBot="1" x14ac:dyDescent="0.3">
      <c r="A507" s="80" t="s">
        <v>45</v>
      </c>
      <c r="B507" s="98"/>
      <c r="C507" s="51">
        <v>527</v>
      </c>
      <c r="D507" s="192"/>
      <c r="E507" s="89"/>
      <c r="F507" s="82">
        <f>SUM(F487:F506)</f>
        <v>13.530000000000001</v>
      </c>
      <c r="G507" s="82">
        <f t="shared" ref="G507:J507" si="11">SUM(G487:G506)</f>
        <v>17.691666666666666</v>
      </c>
      <c r="H507" s="82">
        <f t="shared" si="11"/>
        <v>63.5</v>
      </c>
      <c r="I507" s="82">
        <f t="shared" si="11"/>
        <v>467</v>
      </c>
      <c r="J507" s="82">
        <f t="shared" si="11"/>
        <v>2.0916666666666668</v>
      </c>
      <c r="K507" s="218"/>
    </row>
    <row r="508" spans="1:11" x14ac:dyDescent="0.25">
      <c r="A508" s="28"/>
      <c r="B508" s="55" t="s">
        <v>49</v>
      </c>
      <c r="C508" s="56"/>
      <c r="D508" s="211"/>
      <c r="E508" s="90"/>
      <c r="F508" s="564"/>
      <c r="G508" s="31"/>
      <c r="H508" s="170"/>
      <c r="I508" s="32"/>
      <c r="J508" s="93"/>
      <c r="K508" s="63"/>
    </row>
    <row r="509" spans="1:11" x14ac:dyDescent="0.25">
      <c r="A509" s="64" t="s">
        <v>111</v>
      </c>
      <c r="B509" s="75"/>
      <c r="C509" s="66" t="s">
        <v>112</v>
      </c>
      <c r="D509" s="67"/>
      <c r="E509" s="68"/>
      <c r="F509" s="67">
        <v>1.2</v>
      </c>
      <c r="G509" s="68">
        <v>2.7</v>
      </c>
      <c r="H509" s="67">
        <v>5.5</v>
      </c>
      <c r="I509" s="57">
        <v>51</v>
      </c>
      <c r="J509" s="69">
        <v>5.6</v>
      </c>
      <c r="K509" s="70" t="s">
        <v>113</v>
      </c>
    </row>
    <row r="510" spans="1:11" x14ac:dyDescent="0.25">
      <c r="A510" s="64"/>
      <c r="B510" s="75" t="s">
        <v>73</v>
      </c>
      <c r="C510" s="66"/>
      <c r="D510" s="67">
        <v>99</v>
      </c>
      <c r="E510" s="68">
        <v>79</v>
      </c>
      <c r="F510" s="67"/>
      <c r="G510" s="68"/>
      <c r="H510" s="67"/>
      <c r="I510" s="57"/>
      <c r="J510" s="69"/>
      <c r="K510" s="70"/>
    </row>
    <row r="511" spans="1:11" x14ac:dyDescent="0.25">
      <c r="A511" s="64"/>
      <c r="B511" s="75" t="s">
        <v>59</v>
      </c>
      <c r="C511" s="66"/>
      <c r="D511" s="67">
        <v>7.5</v>
      </c>
      <c r="E511" s="68">
        <v>6</v>
      </c>
      <c r="F511" s="67"/>
      <c r="G511" s="68"/>
      <c r="H511" s="67"/>
      <c r="I511" s="57"/>
      <c r="J511" s="69"/>
      <c r="K511" s="70"/>
    </row>
    <row r="512" spans="1:11" x14ac:dyDescent="0.25">
      <c r="A512" s="64"/>
      <c r="B512" s="75" t="s">
        <v>38</v>
      </c>
      <c r="C512" s="66"/>
      <c r="D512" s="67">
        <v>3</v>
      </c>
      <c r="E512" s="68">
        <v>3</v>
      </c>
      <c r="F512" s="67"/>
      <c r="G512" s="68"/>
      <c r="H512" s="67"/>
      <c r="I512" s="57"/>
      <c r="J512" s="69"/>
      <c r="K512" s="70"/>
    </row>
    <row r="513" spans="1:11" x14ac:dyDescent="0.25">
      <c r="A513" s="64"/>
      <c r="B513" s="75" t="s">
        <v>61</v>
      </c>
      <c r="C513" s="66"/>
      <c r="D513" s="67">
        <v>1</v>
      </c>
      <c r="E513" s="68">
        <v>1</v>
      </c>
      <c r="F513" s="67"/>
      <c r="G513" s="68"/>
      <c r="H513" s="67"/>
      <c r="I513" s="57"/>
      <c r="J513" s="69"/>
      <c r="K513" s="146"/>
    </row>
    <row r="514" spans="1:11" x14ac:dyDescent="0.25">
      <c r="A514" s="64"/>
      <c r="B514" s="75" t="s">
        <v>32</v>
      </c>
      <c r="C514" s="66"/>
      <c r="D514" s="67">
        <v>0.3</v>
      </c>
      <c r="E514" s="68">
        <v>0.3</v>
      </c>
      <c r="F514" s="67"/>
      <c r="G514" s="68"/>
      <c r="H514" s="67"/>
      <c r="I514" s="57"/>
      <c r="J514" s="69"/>
      <c r="K514" s="146"/>
    </row>
    <row r="515" spans="1:11" x14ac:dyDescent="0.25">
      <c r="A515" s="219" t="s">
        <v>227</v>
      </c>
      <c r="B515" s="65"/>
      <c r="C515" s="66" t="s">
        <v>201</v>
      </c>
      <c r="D515" s="67"/>
      <c r="E515" s="68"/>
      <c r="F515" s="57">
        <v>9.3000000000000007</v>
      </c>
      <c r="G515" s="68">
        <v>8.1</v>
      </c>
      <c r="H515" s="67">
        <v>14.9</v>
      </c>
      <c r="I515" s="57">
        <v>169</v>
      </c>
      <c r="J515" s="69">
        <v>6.36</v>
      </c>
      <c r="K515" s="70" t="s">
        <v>228</v>
      </c>
    </row>
    <row r="516" spans="1:11" x14ac:dyDescent="0.25">
      <c r="A516" s="64"/>
      <c r="B516" s="65" t="s">
        <v>56</v>
      </c>
      <c r="C516" s="66"/>
      <c r="D516" s="67">
        <v>30.8</v>
      </c>
      <c r="E516" s="68">
        <v>22.8</v>
      </c>
      <c r="F516" s="57"/>
      <c r="G516" s="57"/>
      <c r="H516" s="57"/>
      <c r="I516" s="57"/>
      <c r="J516" s="69"/>
      <c r="K516" s="70"/>
    </row>
    <row r="517" spans="1:11" x14ac:dyDescent="0.25">
      <c r="A517" s="64"/>
      <c r="B517" s="65" t="s">
        <v>60</v>
      </c>
      <c r="C517" s="66"/>
      <c r="D517" s="67">
        <v>2.2999999999999998</v>
      </c>
      <c r="E517" s="68">
        <v>2</v>
      </c>
      <c r="F517" s="57"/>
      <c r="G517" s="68"/>
      <c r="H517" s="67"/>
      <c r="I517" s="57"/>
      <c r="J517" s="69"/>
      <c r="K517" s="70"/>
    </row>
    <row r="518" spans="1:11" x14ac:dyDescent="0.25">
      <c r="A518" s="64"/>
      <c r="B518" s="65" t="s">
        <v>29</v>
      </c>
      <c r="C518" s="66"/>
      <c r="D518" s="67">
        <v>2.2999999999999998</v>
      </c>
      <c r="E518" s="68">
        <v>2</v>
      </c>
      <c r="F518" s="57"/>
      <c r="G518" s="68"/>
      <c r="H518" s="67"/>
      <c r="I518" s="57"/>
      <c r="J518" s="69"/>
      <c r="K518" s="70"/>
    </row>
    <row r="519" spans="1:11" x14ac:dyDescent="0.25">
      <c r="A519" s="64"/>
      <c r="B519" s="65" t="s">
        <v>152</v>
      </c>
      <c r="C519" s="66"/>
      <c r="D519" s="67">
        <v>2.2999999999999998</v>
      </c>
      <c r="E519" s="68">
        <v>2.2999999999999998</v>
      </c>
      <c r="F519" s="57"/>
      <c r="G519" s="68"/>
      <c r="H519" s="67"/>
      <c r="I519" s="57"/>
      <c r="J519" s="69"/>
      <c r="K519" s="70"/>
    </row>
    <row r="520" spans="1:11" x14ac:dyDescent="0.25">
      <c r="A520" s="64"/>
      <c r="B520" s="65" t="s">
        <v>153</v>
      </c>
      <c r="C520" s="66"/>
      <c r="D520" s="67"/>
      <c r="E520" s="68">
        <v>26.8</v>
      </c>
      <c r="F520" s="57"/>
      <c r="G520" s="68"/>
      <c r="H520" s="67"/>
      <c r="I520" s="57"/>
      <c r="J520" s="69"/>
      <c r="K520" s="70"/>
    </row>
    <row r="521" spans="1:11" x14ac:dyDescent="0.25">
      <c r="A521" s="64"/>
      <c r="B521" s="65" t="s">
        <v>52</v>
      </c>
      <c r="C521" s="66"/>
      <c r="D521" s="67">
        <v>64</v>
      </c>
      <c r="E521" s="68">
        <v>51</v>
      </c>
      <c r="F521" s="57"/>
      <c r="G521" s="68"/>
      <c r="H521" s="67"/>
      <c r="I521" s="57"/>
      <c r="J521" s="93"/>
      <c r="K521" s="70"/>
    </row>
    <row r="522" spans="1:11" x14ac:dyDescent="0.25">
      <c r="A522" s="64"/>
      <c r="B522" s="65" t="s">
        <v>57</v>
      </c>
      <c r="C522" s="66"/>
      <c r="D522" s="67">
        <v>46</v>
      </c>
      <c r="E522" s="68">
        <v>34.5</v>
      </c>
      <c r="F522" s="57"/>
      <c r="G522" s="68"/>
      <c r="H522" s="67"/>
      <c r="I522" s="57"/>
      <c r="J522" s="69"/>
      <c r="K522" s="70"/>
    </row>
    <row r="523" spans="1:11" x14ac:dyDescent="0.25">
      <c r="A523" s="64"/>
      <c r="B523" s="65" t="s">
        <v>59</v>
      </c>
      <c r="C523" s="66"/>
      <c r="D523" s="67">
        <v>10</v>
      </c>
      <c r="E523" s="68">
        <v>8.8000000000000007</v>
      </c>
      <c r="F523" s="57"/>
      <c r="G523" s="68"/>
      <c r="H523" s="67"/>
      <c r="I523" s="57"/>
      <c r="J523" s="93"/>
      <c r="K523" s="70"/>
    </row>
    <row r="524" spans="1:11" x14ac:dyDescent="0.25">
      <c r="A524" s="64"/>
      <c r="B524" s="75" t="s">
        <v>60</v>
      </c>
      <c r="C524" s="66"/>
      <c r="D524" s="67">
        <v>10.7</v>
      </c>
      <c r="E524" s="68">
        <v>8.9</v>
      </c>
      <c r="F524" s="57"/>
      <c r="G524" s="68"/>
      <c r="H524" s="67"/>
      <c r="I524" s="57"/>
      <c r="J524" s="93"/>
      <c r="K524" s="70"/>
    </row>
    <row r="525" spans="1:11" x14ac:dyDescent="0.25">
      <c r="A525" s="64"/>
      <c r="B525" s="75" t="s">
        <v>61</v>
      </c>
      <c r="C525" s="66"/>
      <c r="D525" s="67">
        <v>3</v>
      </c>
      <c r="E525" s="68">
        <v>3</v>
      </c>
      <c r="F525" s="57"/>
      <c r="G525" s="68"/>
      <c r="H525" s="67"/>
      <c r="I525" s="57"/>
      <c r="J525" s="93"/>
      <c r="K525" s="70"/>
    </row>
    <row r="526" spans="1:11" x14ac:dyDescent="0.25">
      <c r="A526" s="64"/>
      <c r="B526" s="75" t="s">
        <v>75</v>
      </c>
      <c r="C526" s="66"/>
      <c r="D526" s="67">
        <v>1</v>
      </c>
      <c r="E526" s="68">
        <v>1</v>
      </c>
      <c r="F526" s="57"/>
      <c r="G526" s="68"/>
      <c r="H526" s="67"/>
      <c r="I526" s="57"/>
      <c r="J526" s="93"/>
      <c r="K526" s="70"/>
    </row>
    <row r="527" spans="1:11" x14ac:dyDescent="0.25">
      <c r="A527" s="64"/>
      <c r="B527" s="75" t="s">
        <v>38</v>
      </c>
      <c r="C527" s="66"/>
      <c r="D527" s="67">
        <v>1.3</v>
      </c>
      <c r="E527" s="68">
        <v>1.3</v>
      </c>
      <c r="F527" s="57"/>
      <c r="G527" s="68"/>
      <c r="H527" s="67"/>
      <c r="I527" s="57"/>
      <c r="J527" s="93"/>
      <c r="K527" s="70"/>
    </row>
    <row r="528" spans="1:11" x14ac:dyDescent="0.25">
      <c r="A528" s="64"/>
      <c r="B528" s="75" t="s">
        <v>63</v>
      </c>
      <c r="C528" s="66"/>
      <c r="D528" s="67">
        <v>5</v>
      </c>
      <c r="E528" s="68">
        <v>5</v>
      </c>
      <c r="F528" s="57"/>
      <c r="G528" s="68"/>
      <c r="H528" s="67"/>
      <c r="I528" s="57"/>
      <c r="J528" s="93"/>
      <c r="K528" s="70"/>
    </row>
    <row r="529" spans="1:11" x14ac:dyDescent="0.25">
      <c r="A529" s="64"/>
      <c r="B529" s="75" t="s">
        <v>64</v>
      </c>
      <c r="C529" s="66"/>
      <c r="D529" s="67">
        <v>1</v>
      </c>
      <c r="E529" s="68">
        <v>1</v>
      </c>
      <c r="F529" s="57"/>
      <c r="G529" s="68"/>
      <c r="H529" s="67"/>
      <c r="I529" s="57"/>
      <c r="J529" s="93"/>
      <c r="K529" s="70"/>
    </row>
    <row r="530" spans="1:11" x14ac:dyDescent="0.25">
      <c r="A530" s="64"/>
      <c r="B530" s="75" t="s">
        <v>39</v>
      </c>
      <c r="C530" s="66"/>
      <c r="D530" s="67">
        <v>160</v>
      </c>
      <c r="E530" s="68">
        <v>160</v>
      </c>
      <c r="F530" s="57"/>
      <c r="G530" s="68"/>
      <c r="H530" s="67"/>
      <c r="I530" s="57"/>
      <c r="J530" s="93"/>
      <c r="K530" s="70"/>
    </row>
    <row r="531" spans="1:11" x14ac:dyDescent="0.25">
      <c r="A531" s="64" t="s">
        <v>229</v>
      </c>
      <c r="B531" s="65"/>
      <c r="C531" s="66">
        <v>80</v>
      </c>
      <c r="D531" s="67"/>
      <c r="E531" s="68"/>
      <c r="F531" s="57">
        <v>11.9</v>
      </c>
      <c r="G531" s="68">
        <v>5</v>
      </c>
      <c r="H531" s="67">
        <v>3.98</v>
      </c>
      <c r="I531" s="57">
        <v>108</v>
      </c>
      <c r="J531" s="69"/>
      <c r="K531" s="70" t="s">
        <v>230</v>
      </c>
    </row>
    <row r="532" spans="1:11" x14ac:dyDescent="0.25">
      <c r="A532" s="64"/>
      <c r="B532" s="75" t="s">
        <v>231</v>
      </c>
      <c r="C532" s="66"/>
      <c r="D532" s="67">
        <v>75</v>
      </c>
      <c r="E532" s="68">
        <v>60</v>
      </c>
      <c r="F532" s="57"/>
      <c r="G532" s="68"/>
      <c r="H532" s="67"/>
      <c r="I532" s="57"/>
      <c r="J532" s="69"/>
      <c r="K532" s="70"/>
    </row>
    <row r="533" spans="1:11" x14ac:dyDescent="0.25">
      <c r="A533" s="64"/>
      <c r="B533" s="75" t="s">
        <v>29</v>
      </c>
      <c r="C533" s="66"/>
      <c r="D533" s="67">
        <v>13.4</v>
      </c>
      <c r="E533" s="68">
        <v>12</v>
      </c>
      <c r="F533" s="57"/>
      <c r="G533" s="57"/>
      <c r="H533" s="57"/>
      <c r="I533" s="57"/>
      <c r="J533" s="69"/>
      <c r="K533" s="70"/>
    </row>
    <row r="534" spans="1:11" x14ac:dyDescent="0.25">
      <c r="A534" s="64"/>
      <c r="B534" s="75" t="s">
        <v>232</v>
      </c>
      <c r="C534" s="66"/>
      <c r="D534" s="67">
        <v>2</v>
      </c>
      <c r="E534" s="68">
        <v>2</v>
      </c>
      <c r="F534" s="57"/>
      <c r="G534" s="68"/>
      <c r="H534" s="67"/>
      <c r="I534" s="57"/>
      <c r="J534" s="93"/>
      <c r="K534" s="70"/>
    </row>
    <row r="535" spans="1:11" x14ac:dyDescent="0.25">
      <c r="A535" s="64"/>
      <c r="B535" s="75" t="s">
        <v>60</v>
      </c>
      <c r="C535" s="66"/>
      <c r="D535" s="67">
        <v>17.899999999999999</v>
      </c>
      <c r="E535" s="68">
        <v>15</v>
      </c>
      <c r="F535" s="57"/>
      <c r="G535" s="68"/>
      <c r="H535" s="67"/>
      <c r="I535" s="57"/>
      <c r="J535" s="93"/>
      <c r="K535" s="70"/>
    </row>
    <row r="536" spans="1:11" x14ac:dyDescent="0.25">
      <c r="A536" s="64"/>
      <c r="B536" s="75" t="s">
        <v>79</v>
      </c>
      <c r="C536" s="66"/>
      <c r="D536" s="67">
        <v>6</v>
      </c>
      <c r="E536" s="68">
        <v>6</v>
      </c>
      <c r="F536" s="57"/>
      <c r="G536" s="68"/>
      <c r="H536" s="67"/>
      <c r="I536" s="57"/>
      <c r="J536" s="93"/>
      <c r="K536" s="220"/>
    </row>
    <row r="537" spans="1:11" x14ac:dyDescent="0.25">
      <c r="A537" s="64"/>
      <c r="B537" s="75" t="s">
        <v>64</v>
      </c>
      <c r="C537" s="66"/>
      <c r="D537" s="67">
        <v>0.6</v>
      </c>
      <c r="E537" s="68">
        <v>0.6</v>
      </c>
      <c r="F537" s="67"/>
      <c r="G537" s="68"/>
      <c r="H537" s="67"/>
      <c r="I537" s="57"/>
      <c r="J537" s="93"/>
      <c r="K537" s="220"/>
    </row>
    <row r="538" spans="1:11" x14ac:dyDescent="0.25">
      <c r="A538" s="64"/>
      <c r="B538" s="75" t="s">
        <v>69</v>
      </c>
      <c r="C538" s="66"/>
      <c r="D538" s="67">
        <v>6</v>
      </c>
      <c r="E538" s="68">
        <v>6</v>
      </c>
      <c r="F538" s="67"/>
      <c r="G538" s="68"/>
      <c r="H538" s="67"/>
      <c r="I538" s="57"/>
      <c r="J538" s="93"/>
      <c r="K538" s="220"/>
    </row>
    <row r="539" spans="1:11" x14ac:dyDescent="0.25">
      <c r="A539" s="64"/>
      <c r="B539" s="75" t="s">
        <v>61</v>
      </c>
      <c r="C539" s="66"/>
      <c r="D539" s="67">
        <v>2</v>
      </c>
      <c r="E539" s="68">
        <v>2</v>
      </c>
      <c r="F539" s="67"/>
      <c r="G539" s="68"/>
      <c r="H539" s="67"/>
      <c r="I539" s="57"/>
      <c r="J539" s="93"/>
      <c r="K539" s="220"/>
    </row>
    <row r="540" spans="1:11" x14ac:dyDescent="0.25">
      <c r="A540" s="64"/>
      <c r="B540" s="75" t="s">
        <v>38</v>
      </c>
      <c r="C540" s="66"/>
      <c r="D540" s="67">
        <v>0.2</v>
      </c>
      <c r="E540" s="68">
        <v>0.2</v>
      </c>
      <c r="F540" s="67"/>
      <c r="G540" s="68"/>
      <c r="H540" s="67"/>
      <c r="I540" s="57"/>
      <c r="J540" s="93"/>
      <c r="K540" s="220"/>
    </row>
    <row r="541" spans="1:11" x14ac:dyDescent="0.25">
      <c r="A541" s="64"/>
      <c r="B541" s="75" t="s">
        <v>153</v>
      </c>
      <c r="C541" s="66"/>
      <c r="D541" s="67"/>
      <c r="E541" s="68">
        <v>95</v>
      </c>
      <c r="F541" s="67"/>
      <c r="G541" s="68"/>
      <c r="H541" s="67"/>
      <c r="I541" s="57"/>
      <c r="J541" s="93"/>
      <c r="K541" s="220"/>
    </row>
    <row r="542" spans="1:11" x14ac:dyDescent="0.25">
      <c r="A542" s="64"/>
      <c r="B542" s="75" t="s">
        <v>61</v>
      </c>
      <c r="C542" s="66"/>
      <c r="D542" s="67">
        <v>2</v>
      </c>
      <c r="E542" s="68">
        <v>2</v>
      </c>
      <c r="F542" s="67"/>
      <c r="G542" s="68"/>
      <c r="H542" s="67"/>
      <c r="I542" s="57"/>
      <c r="J542" s="93"/>
      <c r="K542" s="220"/>
    </row>
    <row r="543" spans="1:11" x14ac:dyDescent="0.25">
      <c r="A543" s="87" t="s">
        <v>233</v>
      </c>
      <c r="B543" s="75"/>
      <c r="C543" s="66">
        <v>100</v>
      </c>
      <c r="D543" s="67"/>
      <c r="E543" s="68"/>
      <c r="F543" s="92">
        <v>3.6</v>
      </c>
      <c r="G543" s="68">
        <v>2.8</v>
      </c>
      <c r="H543" s="67">
        <v>22.6</v>
      </c>
      <c r="I543" s="85">
        <v>128.69999999999999</v>
      </c>
      <c r="J543" s="93"/>
      <c r="K543" s="63" t="s">
        <v>234</v>
      </c>
    </row>
    <row r="544" spans="1:11" x14ac:dyDescent="0.25">
      <c r="A544" s="87"/>
      <c r="B544" s="75" t="s">
        <v>235</v>
      </c>
      <c r="C544" s="66"/>
      <c r="D544" s="67">
        <v>34</v>
      </c>
      <c r="E544" s="68">
        <v>34</v>
      </c>
      <c r="F544" s="92"/>
      <c r="G544" s="68"/>
      <c r="H544" s="67"/>
      <c r="I544" s="85"/>
      <c r="J544" s="93"/>
      <c r="K544" s="63"/>
    </row>
    <row r="545" spans="1:11" x14ac:dyDescent="0.25">
      <c r="A545" s="87"/>
      <c r="B545" s="75" t="s">
        <v>30</v>
      </c>
      <c r="C545" s="66"/>
      <c r="D545" s="67">
        <v>3</v>
      </c>
      <c r="E545" s="68">
        <v>3</v>
      </c>
      <c r="F545" s="92"/>
      <c r="G545" s="68"/>
      <c r="H545" s="67"/>
      <c r="I545" s="85"/>
      <c r="J545" s="93"/>
      <c r="K545" s="63"/>
    </row>
    <row r="546" spans="1:11" x14ac:dyDescent="0.25">
      <c r="A546" s="87"/>
      <c r="B546" s="75" t="s">
        <v>64</v>
      </c>
      <c r="C546" s="66"/>
      <c r="D546" s="67">
        <v>1</v>
      </c>
      <c r="E546" s="68">
        <v>1</v>
      </c>
      <c r="F546" s="92"/>
      <c r="G546" s="68"/>
      <c r="H546" s="67"/>
      <c r="I546" s="85"/>
      <c r="J546" s="93"/>
      <c r="K546" s="63"/>
    </row>
    <row r="547" spans="1:11" x14ac:dyDescent="0.25">
      <c r="A547" s="87" t="s">
        <v>162</v>
      </c>
      <c r="B547" s="65"/>
      <c r="C547" s="66">
        <v>150</v>
      </c>
      <c r="D547" s="67"/>
      <c r="E547" s="68"/>
      <c r="F547" s="71">
        <v>0.7</v>
      </c>
      <c r="G547" s="104">
        <v>0</v>
      </c>
      <c r="H547" s="105">
        <v>20</v>
      </c>
      <c r="I547" s="85">
        <v>83</v>
      </c>
      <c r="J547" s="86">
        <v>0.13</v>
      </c>
      <c r="K547" s="63" t="s">
        <v>163</v>
      </c>
    </row>
    <row r="548" spans="1:11" x14ac:dyDescent="0.25">
      <c r="A548" s="87"/>
      <c r="B548" s="65" t="s">
        <v>164</v>
      </c>
      <c r="C548" s="66"/>
      <c r="D548" s="67">
        <v>15.3</v>
      </c>
      <c r="E548" s="68">
        <v>15</v>
      </c>
      <c r="F548" s="71"/>
      <c r="G548" s="66"/>
      <c r="H548" s="92"/>
      <c r="I548" s="85"/>
      <c r="J548" s="86"/>
      <c r="K548" s="63"/>
    </row>
    <row r="549" spans="1:11" x14ac:dyDescent="0.25">
      <c r="A549" s="87"/>
      <c r="B549" s="65" t="s">
        <v>79</v>
      </c>
      <c r="C549" s="66"/>
      <c r="D549" s="67">
        <v>152</v>
      </c>
      <c r="E549" s="68">
        <v>152</v>
      </c>
      <c r="F549" s="71"/>
      <c r="G549" s="66"/>
      <c r="H549" s="92"/>
      <c r="I549" s="85"/>
      <c r="J549" s="86"/>
      <c r="K549" s="63"/>
    </row>
    <row r="550" spans="1:11" x14ac:dyDescent="0.25">
      <c r="A550" s="87"/>
      <c r="B550" s="65" t="s">
        <v>38</v>
      </c>
      <c r="C550" s="66"/>
      <c r="D550" s="67">
        <v>8</v>
      </c>
      <c r="E550" s="68">
        <v>8</v>
      </c>
      <c r="F550" s="71"/>
      <c r="G550" s="66"/>
      <c r="H550" s="92"/>
      <c r="I550" s="85"/>
      <c r="J550" s="86"/>
      <c r="K550" s="63"/>
    </row>
    <row r="551" spans="1:11" x14ac:dyDescent="0.25">
      <c r="A551" s="103" t="s">
        <v>68</v>
      </c>
      <c r="B551" s="65"/>
      <c r="C551" s="66">
        <v>30</v>
      </c>
      <c r="D551" s="67">
        <v>30</v>
      </c>
      <c r="E551" s="68">
        <v>30</v>
      </c>
      <c r="F551" s="66">
        <v>1.5</v>
      </c>
      <c r="G551" s="105">
        <v>0.3</v>
      </c>
      <c r="H551" s="104">
        <v>14.4</v>
      </c>
      <c r="I551" s="106">
        <v>66</v>
      </c>
      <c r="J551" s="69">
        <v>0</v>
      </c>
      <c r="K551" s="63"/>
    </row>
    <row r="552" spans="1:11" ht="15.75" thickBot="1" x14ac:dyDescent="0.3">
      <c r="A552" s="46" t="s">
        <v>80</v>
      </c>
      <c r="B552" s="47"/>
      <c r="C552" s="95">
        <v>37.5</v>
      </c>
      <c r="D552" s="139">
        <v>37.5</v>
      </c>
      <c r="E552" s="49">
        <v>37.5</v>
      </c>
      <c r="F552" s="95">
        <v>1.8</v>
      </c>
      <c r="G552" s="95">
        <v>0.4</v>
      </c>
      <c r="H552" s="95">
        <v>18</v>
      </c>
      <c r="I552" s="95">
        <v>82.5</v>
      </c>
      <c r="J552" s="96"/>
      <c r="K552" s="63"/>
    </row>
    <row r="553" spans="1:11" ht="15.75" thickBot="1" x14ac:dyDescent="0.3">
      <c r="A553" s="80" t="s">
        <v>45</v>
      </c>
      <c r="B553" s="98"/>
      <c r="C553" s="50">
        <v>682.5</v>
      </c>
      <c r="D553" s="99"/>
      <c r="E553" s="81"/>
      <c r="F553" s="141">
        <f>SUM(F508:F552)</f>
        <v>30</v>
      </c>
      <c r="G553" s="141">
        <f>SUM(G508:G552)</f>
        <v>19.3</v>
      </c>
      <c r="H553" s="141">
        <f>SUM(H508:H552)</f>
        <v>99.38000000000001</v>
      </c>
      <c r="I553" s="141">
        <f>SUM(I508:I552)</f>
        <v>688.2</v>
      </c>
      <c r="J553" s="141">
        <f>SUM(J508:J552)</f>
        <v>12.090000000000002</v>
      </c>
      <c r="K553" s="108"/>
    </row>
    <row r="554" spans="1:11" x14ac:dyDescent="0.25">
      <c r="A554" s="87"/>
      <c r="B554" s="91" t="s">
        <v>81</v>
      </c>
      <c r="C554" s="56"/>
      <c r="D554" s="57"/>
      <c r="E554" s="68"/>
      <c r="F554" s="66"/>
      <c r="G554" s="68"/>
      <c r="H554" s="68"/>
      <c r="I554" s="85"/>
      <c r="J554" s="191"/>
      <c r="K554" s="63"/>
    </row>
    <row r="555" spans="1:11" x14ac:dyDescent="0.25">
      <c r="A555" s="87" t="s">
        <v>82</v>
      </c>
      <c r="B555" s="75"/>
      <c r="C555" s="66">
        <v>70</v>
      </c>
      <c r="D555" s="67">
        <v>80</v>
      </c>
      <c r="E555" s="68">
        <v>70</v>
      </c>
      <c r="F555" s="71">
        <v>0.3</v>
      </c>
      <c r="G555" s="68">
        <v>0.3</v>
      </c>
      <c r="H555" s="67">
        <v>2.2999999999999998</v>
      </c>
      <c r="I555" s="85">
        <v>13</v>
      </c>
      <c r="J555" s="69">
        <v>7.5</v>
      </c>
      <c r="K555" s="63" t="s">
        <v>83</v>
      </c>
    </row>
    <row r="556" spans="1:11" x14ac:dyDescent="0.25">
      <c r="A556" s="103" t="s">
        <v>165</v>
      </c>
      <c r="B556" s="65"/>
      <c r="C556" s="66">
        <v>150</v>
      </c>
      <c r="D556" s="57"/>
      <c r="E556" s="68"/>
      <c r="F556" s="66">
        <v>4.3499999999999996</v>
      </c>
      <c r="G556" s="104">
        <v>3.75</v>
      </c>
      <c r="H556" s="104">
        <v>6</v>
      </c>
      <c r="I556" s="85">
        <v>75</v>
      </c>
      <c r="J556" s="86">
        <v>1.05</v>
      </c>
      <c r="K556" s="63" t="s">
        <v>91</v>
      </c>
    </row>
    <row r="557" spans="1:11" x14ac:dyDescent="0.25">
      <c r="A557" s="103"/>
      <c r="B557" s="65" t="s">
        <v>167</v>
      </c>
      <c r="C557" s="66"/>
      <c r="D557" s="57">
        <v>155</v>
      </c>
      <c r="E557" s="68">
        <v>150</v>
      </c>
      <c r="F557" s="66"/>
      <c r="G557" s="105"/>
      <c r="H557" s="104"/>
      <c r="I557" s="106"/>
      <c r="J557" s="86"/>
      <c r="K557" s="63"/>
    </row>
    <row r="558" spans="1:11" x14ac:dyDescent="0.25">
      <c r="A558" s="147" t="s">
        <v>236</v>
      </c>
      <c r="B558" s="156"/>
      <c r="C558" s="157">
        <v>70</v>
      </c>
      <c r="D558" s="203"/>
      <c r="E558" s="157"/>
      <c r="F558" s="149">
        <v>3.2</v>
      </c>
      <c r="G558" s="221">
        <v>4.0999999999999996</v>
      </c>
      <c r="H558" s="221">
        <v>20</v>
      </c>
      <c r="I558" s="153">
        <v>130</v>
      </c>
      <c r="J558" s="149">
        <v>0.02</v>
      </c>
      <c r="K558" s="174" t="s">
        <v>237</v>
      </c>
    </row>
    <row r="559" spans="1:11" x14ac:dyDescent="0.25">
      <c r="A559" s="147"/>
      <c r="B559" s="156" t="s">
        <v>238</v>
      </c>
      <c r="C559" s="157"/>
      <c r="D559" s="203">
        <v>50</v>
      </c>
      <c r="E559" s="157">
        <v>50</v>
      </c>
      <c r="F559" s="149"/>
      <c r="G559" s="221"/>
      <c r="H559" s="221"/>
      <c r="I559" s="153"/>
      <c r="J559" s="149"/>
      <c r="K559" s="174"/>
    </row>
    <row r="560" spans="1:11" x14ac:dyDescent="0.25">
      <c r="A560" s="147"/>
      <c r="B560" s="156" t="s">
        <v>87</v>
      </c>
      <c r="C560" s="157"/>
      <c r="D560" s="203">
        <v>0.2</v>
      </c>
      <c r="E560" s="157">
        <v>0.2</v>
      </c>
      <c r="F560" s="149"/>
      <c r="G560" s="221"/>
      <c r="H560" s="221"/>
      <c r="I560" s="153"/>
      <c r="J560" s="149"/>
      <c r="K560" s="174"/>
    </row>
    <row r="561" spans="1:11" x14ac:dyDescent="0.25">
      <c r="A561" s="147"/>
      <c r="B561" s="156" t="s">
        <v>32</v>
      </c>
      <c r="C561" s="157"/>
      <c r="D561" s="203">
        <v>0.7</v>
      </c>
      <c r="E561" s="157">
        <v>0.7</v>
      </c>
      <c r="F561" s="149"/>
      <c r="G561" s="221"/>
      <c r="H561" s="221"/>
      <c r="I561" s="153"/>
      <c r="J561" s="149"/>
      <c r="K561" s="174"/>
    </row>
    <row r="562" spans="1:11" x14ac:dyDescent="0.25">
      <c r="A562" s="147"/>
      <c r="B562" s="156" t="s">
        <v>38</v>
      </c>
      <c r="C562" s="157"/>
      <c r="D562" s="203">
        <v>5</v>
      </c>
      <c r="E562" s="157">
        <v>5</v>
      </c>
      <c r="F562" s="149"/>
      <c r="G562" s="221"/>
      <c r="H562" s="221"/>
      <c r="I562" s="153"/>
      <c r="J562" s="149"/>
      <c r="K562" s="174"/>
    </row>
    <row r="563" spans="1:11" x14ac:dyDescent="0.25">
      <c r="A563" s="147"/>
      <c r="B563" s="156" t="s">
        <v>30</v>
      </c>
      <c r="C563" s="157"/>
      <c r="D563" s="203">
        <v>4.5</v>
      </c>
      <c r="E563" s="157">
        <v>4.5</v>
      </c>
      <c r="F563" s="149"/>
      <c r="G563" s="221"/>
      <c r="H563" s="221"/>
      <c r="I563" s="153"/>
      <c r="J563" s="149"/>
      <c r="K563" s="174"/>
    </row>
    <row r="564" spans="1:11" x14ac:dyDescent="0.25">
      <c r="A564" s="147"/>
      <c r="B564" s="156" t="s">
        <v>120</v>
      </c>
      <c r="C564" s="157"/>
      <c r="D564" s="203">
        <v>1.68</v>
      </c>
      <c r="E564" s="157">
        <v>1.5</v>
      </c>
      <c r="F564" s="149"/>
      <c r="G564" s="221"/>
      <c r="H564" s="221"/>
      <c r="I564" s="153"/>
      <c r="J564" s="149"/>
      <c r="K564" s="174"/>
    </row>
    <row r="565" spans="1:11" x14ac:dyDescent="0.25">
      <c r="A565" s="147"/>
      <c r="B565" s="156" t="s">
        <v>31</v>
      </c>
      <c r="C565" s="157"/>
      <c r="D565" s="203">
        <v>5</v>
      </c>
      <c r="E565" s="157">
        <v>5</v>
      </c>
      <c r="F565" s="149"/>
      <c r="G565" s="221"/>
      <c r="H565" s="221"/>
      <c r="I565" s="153"/>
      <c r="J565" s="149"/>
      <c r="K565" s="174"/>
    </row>
    <row r="566" spans="1:11" x14ac:dyDescent="0.25">
      <c r="A566" s="77"/>
      <c r="B566" s="222" t="s">
        <v>39</v>
      </c>
      <c r="C566" s="66"/>
      <c r="D566" s="57">
        <v>20</v>
      </c>
      <c r="E566" s="68">
        <v>20</v>
      </c>
      <c r="F566" s="68"/>
      <c r="G566" s="67"/>
      <c r="H566" s="68"/>
      <c r="I566" s="67"/>
      <c r="J566" s="69"/>
      <c r="K566" s="70"/>
    </row>
    <row r="567" spans="1:11" x14ac:dyDescent="0.25">
      <c r="A567" s="77"/>
      <c r="B567" s="222" t="s">
        <v>70</v>
      </c>
      <c r="C567" s="66"/>
      <c r="D567" s="57"/>
      <c r="E567" s="68">
        <v>83</v>
      </c>
      <c r="F567" s="68"/>
      <c r="G567" s="67"/>
      <c r="H567" s="68"/>
      <c r="I567" s="67"/>
      <c r="J567" s="69"/>
      <c r="K567" s="70"/>
    </row>
    <row r="568" spans="1:11" x14ac:dyDescent="0.25">
      <c r="A568" s="75" t="s">
        <v>239</v>
      </c>
      <c r="B568" s="222"/>
      <c r="C568" s="66">
        <v>60</v>
      </c>
      <c r="D568" s="67"/>
      <c r="E568" s="68"/>
      <c r="F568" s="68">
        <v>0.8</v>
      </c>
      <c r="G568" s="67">
        <v>0.06</v>
      </c>
      <c r="H568" s="68">
        <v>4.0999999999999996</v>
      </c>
      <c r="I568" s="67">
        <v>20</v>
      </c>
      <c r="J568" s="69">
        <v>3</v>
      </c>
      <c r="K568" s="63" t="s">
        <v>240</v>
      </c>
    </row>
    <row r="569" spans="1:11" x14ac:dyDescent="0.25">
      <c r="A569" s="75"/>
      <c r="B569" s="65" t="s">
        <v>59</v>
      </c>
      <c r="C569" s="66"/>
      <c r="D569" s="67">
        <v>75</v>
      </c>
      <c r="E569" s="68">
        <v>60</v>
      </c>
      <c r="F569" s="68"/>
      <c r="G569" s="67"/>
      <c r="H569" s="68"/>
      <c r="I569" s="67"/>
      <c r="J569" s="69"/>
      <c r="K569" s="63"/>
    </row>
    <row r="570" spans="1:11" x14ac:dyDescent="0.25">
      <c r="A570" s="103" t="s">
        <v>93</v>
      </c>
      <c r="B570" s="65"/>
      <c r="C570" s="66">
        <v>15</v>
      </c>
      <c r="D570" s="67">
        <v>15</v>
      </c>
      <c r="E570" s="68">
        <v>15</v>
      </c>
      <c r="F570" s="66">
        <v>1.89</v>
      </c>
      <c r="G570" s="104">
        <v>0.63</v>
      </c>
      <c r="H570" s="104">
        <v>4</v>
      </c>
      <c r="I570" s="85">
        <v>29</v>
      </c>
      <c r="J570" s="86"/>
      <c r="K570" s="63"/>
    </row>
    <row r="571" spans="1:11" x14ac:dyDescent="0.25">
      <c r="A571" s="77" t="s">
        <v>94</v>
      </c>
      <c r="B571" s="65"/>
      <c r="C571" s="66">
        <v>120</v>
      </c>
      <c r="D571" s="92"/>
      <c r="E571" s="66"/>
      <c r="F571" s="66"/>
      <c r="G571" s="92"/>
      <c r="H571" s="66">
        <v>6</v>
      </c>
      <c r="I571" s="92">
        <v>25</v>
      </c>
      <c r="J571" s="86"/>
      <c r="K571" s="70" t="s">
        <v>95</v>
      </c>
    </row>
    <row r="572" spans="1:11" x14ac:dyDescent="0.25">
      <c r="A572" s="77"/>
      <c r="B572" s="65" t="s">
        <v>96</v>
      </c>
      <c r="C572" s="66"/>
      <c r="D572" s="92">
        <v>0.2</v>
      </c>
      <c r="E572" s="66">
        <v>0.2</v>
      </c>
      <c r="F572" s="66"/>
      <c r="G572" s="92"/>
      <c r="H572" s="66"/>
      <c r="I572" s="92"/>
      <c r="J572" s="86"/>
      <c r="K572" s="70"/>
    </row>
    <row r="573" spans="1:11" x14ac:dyDescent="0.25">
      <c r="A573" s="77"/>
      <c r="B573" s="65" t="s">
        <v>86</v>
      </c>
      <c r="C573" s="66"/>
      <c r="D573" s="92">
        <v>5</v>
      </c>
      <c r="E573" s="66">
        <v>5</v>
      </c>
      <c r="F573" s="66"/>
      <c r="G573" s="92"/>
      <c r="H573" s="66"/>
      <c r="I573" s="92"/>
      <c r="J573" s="86"/>
      <c r="K573" s="70"/>
    </row>
    <row r="574" spans="1:11" ht="15.75" thickBot="1" x14ac:dyDescent="0.3">
      <c r="A574" s="77"/>
      <c r="B574" s="65" t="s">
        <v>79</v>
      </c>
      <c r="C574" s="66"/>
      <c r="D574" s="92">
        <v>120</v>
      </c>
      <c r="E574" s="66">
        <v>120</v>
      </c>
      <c r="F574" s="66"/>
      <c r="G574" s="92"/>
      <c r="H574" s="66"/>
      <c r="I574" s="92"/>
      <c r="J574" s="86"/>
      <c r="K574" s="70"/>
    </row>
    <row r="575" spans="1:11" ht="15.75" thickBot="1" x14ac:dyDescent="0.3">
      <c r="A575" s="80" t="s">
        <v>45</v>
      </c>
      <c r="B575" s="172"/>
      <c r="C575" s="50">
        <v>485</v>
      </c>
      <c r="D575" s="99"/>
      <c r="E575" s="81"/>
      <c r="F575" s="100">
        <f>SUM(F554:F574)</f>
        <v>10.540000000000001</v>
      </c>
      <c r="G575" s="100">
        <f t="shared" ref="G575:J575" si="12">SUM(G554:G574)</f>
        <v>8.84</v>
      </c>
      <c r="H575" s="100">
        <f t="shared" si="12"/>
        <v>42.4</v>
      </c>
      <c r="I575" s="100">
        <f t="shared" si="12"/>
        <v>292</v>
      </c>
      <c r="J575" s="100">
        <f t="shared" si="12"/>
        <v>11.57</v>
      </c>
      <c r="K575" s="108"/>
    </row>
    <row r="576" spans="1:11" ht="15.75" thickBot="1" x14ac:dyDescent="0.3">
      <c r="A576" s="116" t="s">
        <v>97</v>
      </c>
      <c r="B576" s="117"/>
      <c r="C576" s="212">
        <f>C507+C553+C575</f>
        <v>1694.5</v>
      </c>
      <c r="D576" s="119"/>
      <c r="E576" s="120"/>
      <c r="F576" s="164">
        <f>F507+F553+F575</f>
        <v>54.07</v>
      </c>
      <c r="G576" s="164">
        <f>G507+G553+G575</f>
        <v>45.831666666666663</v>
      </c>
      <c r="H576" s="164">
        <f>H507+H553+H575</f>
        <v>205.28</v>
      </c>
      <c r="I576" s="164">
        <f>I507+I553+I575</f>
        <v>1447.2</v>
      </c>
      <c r="J576" s="164">
        <f>J507+J553+J575</f>
        <v>25.751666666666669</v>
      </c>
      <c r="K576" s="122"/>
    </row>
    <row r="577" spans="1:11" x14ac:dyDescent="0.25">
      <c r="A577" s="20"/>
      <c r="B577" s="91"/>
      <c r="C577" s="123"/>
      <c r="D577" s="124"/>
      <c r="E577" s="67"/>
      <c r="F577" s="166"/>
      <c r="G577" s="166"/>
      <c r="H577" s="166"/>
      <c r="I577" s="168"/>
      <c r="J577" s="223"/>
      <c r="K577" s="65"/>
    </row>
    <row r="578" spans="1:11" ht="15.75" thickBot="1" x14ac:dyDescent="0.3">
      <c r="A578" s="20" t="s">
        <v>241</v>
      </c>
      <c r="B578" s="21"/>
      <c r="C578" s="22"/>
      <c r="D578" s="23"/>
      <c r="G578" s="25"/>
      <c r="H578" s="25"/>
      <c r="J578" s="126"/>
      <c r="K578" s="47"/>
    </row>
    <row r="579" spans="1:11" ht="30" x14ac:dyDescent="0.25">
      <c r="A579" s="28" t="s">
        <v>6</v>
      </c>
      <c r="B579" s="29"/>
      <c r="C579" s="56" t="s">
        <v>7</v>
      </c>
      <c r="D579" s="31" t="s">
        <v>8</v>
      </c>
      <c r="E579" s="127" t="s">
        <v>8</v>
      </c>
      <c r="F579" s="572" t="s">
        <v>9</v>
      </c>
      <c r="G579" s="573"/>
      <c r="H579" s="574"/>
      <c r="I579" s="32" t="s">
        <v>10</v>
      </c>
      <c r="J579" s="128" t="s">
        <v>11</v>
      </c>
      <c r="K579" s="34" t="s">
        <v>99</v>
      </c>
    </row>
    <row r="580" spans="1:11" ht="30.75" thickBot="1" x14ac:dyDescent="0.3">
      <c r="A580" s="35" t="s">
        <v>13</v>
      </c>
      <c r="B580" s="36"/>
      <c r="C580" s="129" t="s">
        <v>14</v>
      </c>
      <c r="D580" s="39" t="s">
        <v>15</v>
      </c>
      <c r="E580" s="130" t="s">
        <v>15</v>
      </c>
      <c r="F580" s="575"/>
      <c r="G580" s="576"/>
      <c r="H580" s="577"/>
      <c r="I580" s="43" t="s">
        <v>16</v>
      </c>
      <c r="J580" s="44"/>
      <c r="K580" s="45"/>
    </row>
    <row r="581" spans="1:11" ht="15.75" thickBot="1" x14ac:dyDescent="0.3">
      <c r="A581" s="46"/>
      <c r="B581" s="47"/>
      <c r="C581" s="95"/>
      <c r="D581" s="49" t="s">
        <v>17</v>
      </c>
      <c r="E581" s="131" t="s">
        <v>18</v>
      </c>
      <c r="F581" s="56" t="s">
        <v>19</v>
      </c>
      <c r="G581" s="56" t="s">
        <v>20</v>
      </c>
      <c r="H581" s="565" t="s">
        <v>21</v>
      </c>
      <c r="I581" s="32" t="s">
        <v>22</v>
      </c>
      <c r="J581" s="33" t="s">
        <v>23</v>
      </c>
      <c r="K581" s="161"/>
    </row>
    <row r="582" spans="1:11" x14ac:dyDescent="0.25">
      <c r="A582" s="28"/>
      <c r="B582" s="55" t="s">
        <v>24</v>
      </c>
      <c r="C582" s="66"/>
      <c r="D582" s="30"/>
      <c r="E582" s="58"/>
      <c r="F582" s="133"/>
      <c r="G582" s="134"/>
      <c r="H582" s="171"/>
      <c r="I582" s="135"/>
      <c r="J582" s="115"/>
      <c r="K582" s="161"/>
    </row>
    <row r="583" spans="1:11" x14ac:dyDescent="0.25">
      <c r="A583" s="87" t="s">
        <v>242</v>
      </c>
      <c r="B583" s="65"/>
      <c r="C583" s="66" t="s">
        <v>243</v>
      </c>
      <c r="D583" s="68"/>
      <c r="E583" s="76"/>
      <c r="F583" s="71">
        <v>10.6</v>
      </c>
      <c r="G583" s="68">
        <v>5.45</v>
      </c>
      <c r="H583" s="68">
        <v>9.8000000000000007</v>
      </c>
      <c r="I583" s="85">
        <v>130</v>
      </c>
      <c r="J583" s="69">
        <v>0.16</v>
      </c>
      <c r="K583" s="63" t="s">
        <v>244</v>
      </c>
    </row>
    <row r="584" spans="1:11" x14ac:dyDescent="0.25">
      <c r="A584" s="87"/>
      <c r="B584" s="65" t="s">
        <v>29</v>
      </c>
      <c r="C584" s="66"/>
      <c r="D584" s="68">
        <v>82</v>
      </c>
      <c r="E584" s="76">
        <v>74</v>
      </c>
      <c r="F584" s="71"/>
      <c r="G584" s="68"/>
      <c r="H584" s="68"/>
      <c r="I584" s="106"/>
      <c r="J584" s="69"/>
      <c r="K584" s="63"/>
    </row>
    <row r="585" spans="1:11" x14ac:dyDescent="0.25">
      <c r="A585" s="87"/>
      <c r="B585" s="65" t="s">
        <v>31</v>
      </c>
      <c r="C585" s="66"/>
      <c r="D585" s="68">
        <v>34</v>
      </c>
      <c r="E585" s="76">
        <v>34</v>
      </c>
      <c r="F585" s="71"/>
      <c r="G585" s="68"/>
      <c r="H585" s="68"/>
      <c r="I585" s="106"/>
      <c r="J585" s="69"/>
      <c r="K585" s="63"/>
    </row>
    <row r="586" spans="1:11" x14ac:dyDescent="0.25">
      <c r="A586" s="87"/>
      <c r="B586" s="65" t="s">
        <v>110</v>
      </c>
      <c r="C586" s="66"/>
      <c r="D586" s="68">
        <v>11.5</v>
      </c>
      <c r="E586" s="76">
        <v>10</v>
      </c>
      <c r="F586" s="71"/>
      <c r="G586" s="68"/>
      <c r="H586" s="68"/>
      <c r="I586" s="106"/>
      <c r="J586" s="69"/>
      <c r="K586" s="63"/>
    </row>
    <row r="587" spans="1:11" x14ac:dyDescent="0.25">
      <c r="A587" s="87"/>
      <c r="B587" s="65" t="s">
        <v>30</v>
      </c>
      <c r="C587" s="66"/>
      <c r="D587" s="68">
        <v>2</v>
      </c>
      <c r="E587" s="76">
        <v>2</v>
      </c>
      <c r="F587" s="71"/>
      <c r="G587" s="68"/>
      <c r="H587" s="68"/>
      <c r="I587" s="106"/>
      <c r="J587" s="69"/>
      <c r="K587" s="63"/>
    </row>
    <row r="588" spans="1:11" x14ac:dyDescent="0.25">
      <c r="A588" s="87"/>
      <c r="B588" s="75" t="s">
        <v>64</v>
      </c>
      <c r="C588" s="66"/>
      <c r="D588" s="68">
        <v>0.75</v>
      </c>
      <c r="E588" s="76">
        <v>0.75</v>
      </c>
      <c r="F588" s="71"/>
      <c r="G588" s="68"/>
      <c r="H588" s="68"/>
      <c r="I588" s="106"/>
      <c r="J588" s="69"/>
      <c r="K588" s="63"/>
    </row>
    <row r="589" spans="1:11" x14ac:dyDescent="0.25">
      <c r="A589" s="72" t="s">
        <v>34</v>
      </c>
      <c r="B589" s="65"/>
      <c r="C589" s="66" t="s">
        <v>35</v>
      </c>
      <c r="D589" s="67"/>
      <c r="E589" s="68"/>
      <c r="F589" s="67">
        <v>2.6</v>
      </c>
      <c r="G589" s="68">
        <v>2.2999999999999998</v>
      </c>
      <c r="H589" s="67">
        <v>14.3</v>
      </c>
      <c r="I589" s="57">
        <v>89</v>
      </c>
      <c r="J589" s="69">
        <v>1.2</v>
      </c>
      <c r="K589" s="73" t="s">
        <v>36</v>
      </c>
    </row>
    <row r="590" spans="1:11" x14ac:dyDescent="0.25">
      <c r="A590" s="64"/>
      <c r="B590" s="65" t="s">
        <v>37</v>
      </c>
      <c r="C590" s="66"/>
      <c r="D590" s="67">
        <v>0.5</v>
      </c>
      <c r="E590" s="68">
        <v>0.5</v>
      </c>
      <c r="F590" s="67"/>
      <c r="G590" s="68"/>
      <c r="H590" s="67"/>
      <c r="I590" s="57"/>
      <c r="J590" s="69"/>
      <c r="K590" s="70"/>
    </row>
    <row r="591" spans="1:11" x14ac:dyDescent="0.25">
      <c r="A591" s="64"/>
      <c r="B591" s="65" t="s">
        <v>38</v>
      </c>
      <c r="C591" s="66"/>
      <c r="D591" s="67">
        <v>10</v>
      </c>
      <c r="E591" s="68">
        <v>10</v>
      </c>
      <c r="F591" s="67"/>
      <c r="G591" s="68"/>
      <c r="H591" s="67"/>
      <c r="I591" s="57"/>
      <c r="J591" s="69"/>
      <c r="K591" s="70"/>
    </row>
    <row r="592" spans="1:11" x14ac:dyDescent="0.25">
      <c r="A592" s="64"/>
      <c r="B592" s="74" t="s">
        <v>31</v>
      </c>
      <c r="C592" s="66"/>
      <c r="D592" s="67">
        <v>92</v>
      </c>
      <c r="E592" s="68">
        <v>90</v>
      </c>
      <c r="F592" s="67"/>
      <c r="G592" s="68"/>
      <c r="H592" s="68"/>
      <c r="I592" s="67"/>
      <c r="J592" s="69"/>
      <c r="K592" s="70"/>
    </row>
    <row r="593" spans="1:11" x14ac:dyDescent="0.25">
      <c r="A593" s="64"/>
      <c r="B593" s="75" t="s">
        <v>39</v>
      </c>
      <c r="C593" s="66"/>
      <c r="D593" s="67">
        <v>60</v>
      </c>
      <c r="E593" s="68">
        <v>60</v>
      </c>
      <c r="F593" s="67"/>
      <c r="G593" s="68"/>
      <c r="H593" s="76"/>
      <c r="I593" s="67"/>
      <c r="J593" s="69"/>
      <c r="K593" s="70"/>
    </row>
    <row r="594" spans="1:11" ht="30" x14ac:dyDescent="0.25">
      <c r="A594" s="77" t="s">
        <v>40</v>
      </c>
      <c r="B594" s="65"/>
      <c r="C594" s="66" t="s">
        <v>41</v>
      </c>
      <c r="D594" s="78"/>
      <c r="E594" s="79"/>
      <c r="F594" s="57">
        <v>2.2999999999999998</v>
      </c>
      <c r="G594" s="68">
        <v>4.5</v>
      </c>
      <c r="H594" s="67">
        <v>15.4</v>
      </c>
      <c r="I594" s="57">
        <v>111</v>
      </c>
      <c r="J594" s="69"/>
      <c r="K594" s="70" t="s">
        <v>42</v>
      </c>
    </row>
    <row r="595" spans="1:11" x14ac:dyDescent="0.25">
      <c r="A595" s="77"/>
      <c r="B595" s="65" t="s">
        <v>43</v>
      </c>
      <c r="C595" s="66"/>
      <c r="D595" s="57">
        <v>30</v>
      </c>
      <c r="E595" s="68">
        <v>30</v>
      </c>
      <c r="F595" s="57"/>
      <c r="G595" s="68"/>
      <c r="H595" s="68"/>
      <c r="I595" s="57"/>
      <c r="J595" s="69"/>
      <c r="K595" s="70"/>
    </row>
    <row r="596" spans="1:11" ht="15.75" thickBot="1" x14ac:dyDescent="0.3">
      <c r="A596" s="77"/>
      <c r="B596" s="65" t="s">
        <v>30</v>
      </c>
      <c r="C596" s="66"/>
      <c r="D596" s="57">
        <v>5</v>
      </c>
      <c r="E596" s="68">
        <v>5</v>
      </c>
      <c r="F596" s="57" t="s">
        <v>44</v>
      </c>
      <c r="G596" s="68"/>
      <c r="H596" s="68"/>
      <c r="I596" s="57"/>
      <c r="J596" s="69"/>
      <c r="K596" s="70"/>
    </row>
    <row r="597" spans="1:11" ht="15.75" thickBot="1" x14ac:dyDescent="0.3">
      <c r="A597" s="80" t="s">
        <v>45</v>
      </c>
      <c r="B597" s="98"/>
      <c r="C597" s="50"/>
      <c r="D597" s="162"/>
      <c r="E597" s="81"/>
      <c r="F597" s="100"/>
      <c r="G597" s="100"/>
      <c r="H597" s="100"/>
      <c r="I597" s="100"/>
      <c r="J597" s="107"/>
      <c r="K597" s="54"/>
    </row>
    <row r="598" spans="1:11" x14ac:dyDescent="0.25">
      <c r="A598" s="103"/>
      <c r="B598" s="91" t="s">
        <v>46</v>
      </c>
      <c r="C598" s="66"/>
      <c r="D598" s="57"/>
      <c r="E598" s="68"/>
      <c r="F598" s="66"/>
      <c r="G598" s="92"/>
      <c r="H598" s="66"/>
      <c r="I598" s="106"/>
      <c r="J598" s="86"/>
      <c r="K598" s="63"/>
    </row>
    <row r="599" spans="1:11" ht="15.75" thickBot="1" x14ac:dyDescent="0.3">
      <c r="A599" s="87" t="s">
        <v>82</v>
      </c>
      <c r="B599" s="75"/>
      <c r="C599" s="66">
        <v>70</v>
      </c>
      <c r="D599" s="67">
        <v>80</v>
      </c>
      <c r="E599" s="68">
        <v>70</v>
      </c>
      <c r="F599" s="71">
        <v>0.01</v>
      </c>
      <c r="G599" s="68">
        <v>0.01</v>
      </c>
      <c r="H599" s="67">
        <v>14</v>
      </c>
      <c r="I599" s="85">
        <v>56</v>
      </c>
      <c r="J599" s="69">
        <v>31.5</v>
      </c>
      <c r="K599" s="63" t="s">
        <v>83</v>
      </c>
    </row>
    <row r="600" spans="1:11" ht="15.75" thickBot="1" x14ac:dyDescent="0.3">
      <c r="A600" s="80" t="s">
        <v>45</v>
      </c>
      <c r="B600" s="98"/>
      <c r="C600" s="50">
        <v>400</v>
      </c>
      <c r="D600" s="192"/>
      <c r="E600" s="89"/>
      <c r="F600" s="107">
        <f>SUM(F582:F599)</f>
        <v>15.51</v>
      </c>
      <c r="G600" s="107">
        <f>SUM(G582:G599)</f>
        <v>12.26</v>
      </c>
      <c r="H600" s="107">
        <f>SUM(H582:H599)</f>
        <v>53.5</v>
      </c>
      <c r="I600" s="107">
        <f>SUM(I582:I599)</f>
        <v>386</v>
      </c>
      <c r="J600" s="107">
        <f>SUM(J582:J599)</f>
        <v>32.86</v>
      </c>
      <c r="K600" s="54"/>
    </row>
    <row r="601" spans="1:11" x14ac:dyDescent="0.25">
      <c r="A601" s="28"/>
      <c r="B601" s="55" t="s">
        <v>49</v>
      </c>
      <c r="C601" s="56"/>
      <c r="D601" s="211"/>
      <c r="E601" s="90"/>
      <c r="F601" s="565"/>
      <c r="G601" s="31"/>
      <c r="H601" s="170"/>
      <c r="I601" s="32"/>
      <c r="J601" s="93"/>
      <c r="K601" s="63"/>
    </row>
    <row r="602" spans="1:11" x14ac:dyDescent="0.25">
      <c r="A602" s="64" t="s">
        <v>175</v>
      </c>
      <c r="B602" s="75"/>
      <c r="C602" s="66" t="s">
        <v>112</v>
      </c>
      <c r="D602" s="67"/>
      <c r="E602" s="68"/>
      <c r="F602" s="67">
        <v>0.8</v>
      </c>
      <c r="G602" s="68">
        <v>3.9</v>
      </c>
      <c r="H602" s="67">
        <v>4.8</v>
      </c>
      <c r="I602" s="57">
        <v>57</v>
      </c>
      <c r="J602" s="69">
        <v>1.1200000000000001</v>
      </c>
      <c r="K602" s="70" t="s">
        <v>176</v>
      </c>
    </row>
    <row r="603" spans="1:11" x14ac:dyDescent="0.25">
      <c r="A603" s="64"/>
      <c r="B603" s="75" t="s">
        <v>52</v>
      </c>
      <c r="C603" s="66"/>
      <c r="D603" s="67">
        <v>93.6</v>
      </c>
      <c r="E603" s="68">
        <v>70.400000000000006</v>
      </c>
      <c r="F603" s="67"/>
      <c r="G603" s="68"/>
      <c r="H603" s="67"/>
      <c r="I603" s="57"/>
      <c r="J603" s="69"/>
      <c r="K603" s="70"/>
    </row>
    <row r="604" spans="1:11" x14ac:dyDescent="0.25">
      <c r="A604" s="64"/>
      <c r="B604" s="75" t="s">
        <v>177</v>
      </c>
      <c r="C604" s="66"/>
      <c r="D604" s="67"/>
      <c r="E604" s="68">
        <v>55</v>
      </c>
      <c r="F604" s="67"/>
      <c r="G604" s="68"/>
      <c r="H604" s="67"/>
      <c r="I604" s="57"/>
      <c r="J604" s="69"/>
      <c r="K604" s="70"/>
    </row>
    <row r="605" spans="1:11" x14ac:dyDescent="0.25">
      <c r="A605" s="64"/>
      <c r="B605" s="75" t="s">
        <v>61</v>
      </c>
      <c r="C605" s="66"/>
      <c r="D605" s="67">
        <v>5</v>
      </c>
      <c r="E605" s="68">
        <v>5</v>
      </c>
      <c r="F605" s="67"/>
      <c r="G605" s="68"/>
      <c r="H605" s="67"/>
      <c r="I605" s="57"/>
      <c r="J605" s="69"/>
      <c r="K605" s="70"/>
    </row>
    <row r="606" spans="1:11" x14ac:dyDescent="0.25">
      <c r="A606" s="64"/>
      <c r="B606" s="75" t="s">
        <v>64</v>
      </c>
      <c r="C606" s="66"/>
      <c r="D606" s="67">
        <v>0.6</v>
      </c>
      <c r="E606" s="68">
        <v>0.6</v>
      </c>
      <c r="F606" s="67"/>
      <c r="G606" s="68"/>
      <c r="H606" s="67"/>
      <c r="I606" s="57"/>
      <c r="J606" s="69"/>
      <c r="K606" s="70"/>
    </row>
    <row r="607" spans="1:11" ht="30" x14ac:dyDescent="0.25">
      <c r="A607" s="64" t="s">
        <v>245</v>
      </c>
      <c r="B607" s="65"/>
      <c r="C607" s="66" t="s">
        <v>246</v>
      </c>
      <c r="D607" s="68"/>
      <c r="E607" s="68"/>
      <c r="F607" s="68">
        <v>7</v>
      </c>
      <c r="G607" s="68">
        <v>2.5299999999999998</v>
      </c>
      <c r="H607" s="67">
        <v>16.100000000000001</v>
      </c>
      <c r="I607" s="57">
        <v>115</v>
      </c>
      <c r="J607" s="69">
        <v>5.6</v>
      </c>
      <c r="K607" s="70" t="s">
        <v>247</v>
      </c>
    </row>
    <row r="608" spans="1:11" x14ac:dyDescent="0.25">
      <c r="A608" s="64"/>
      <c r="B608" s="65" t="s">
        <v>119</v>
      </c>
      <c r="C608" s="66"/>
      <c r="D608" s="68">
        <v>36.4</v>
      </c>
      <c r="E608" s="68">
        <v>29</v>
      </c>
      <c r="F608" s="57"/>
      <c r="G608" s="68"/>
      <c r="H608" s="67"/>
      <c r="I608" s="57"/>
      <c r="J608" s="69"/>
      <c r="K608" s="70" t="s">
        <v>248</v>
      </c>
    </row>
    <row r="609" spans="1:11" x14ac:dyDescent="0.25">
      <c r="A609" s="64"/>
      <c r="B609" s="65" t="s">
        <v>249</v>
      </c>
      <c r="C609" s="66"/>
      <c r="D609" s="68">
        <v>7.2</v>
      </c>
      <c r="E609" s="68">
        <v>6</v>
      </c>
      <c r="F609" s="57"/>
      <c r="G609" s="68"/>
      <c r="H609" s="67"/>
      <c r="I609" s="57"/>
      <c r="J609" s="69"/>
      <c r="K609" s="70"/>
    </row>
    <row r="610" spans="1:11" x14ac:dyDescent="0.25">
      <c r="A610" s="64"/>
      <c r="B610" s="65" t="s">
        <v>29</v>
      </c>
      <c r="C610" s="66"/>
      <c r="D610" s="68">
        <v>1.68</v>
      </c>
      <c r="E610" s="68">
        <v>1.5</v>
      </c>
      <c r="F610" s="57"/>
      <c r="G610" s="68"/>
      <c r="H610" s="67"/>
      <c r="I610" s="57"/>
      <c r="J610" s="69"/>
      <c r="K610" s="70"/>
    </row>
    <row r="611" spans="1:11" x14ac:dyDescent="0.25">
      <c r="A611" s="64"/>
      <c r="B611" s="65" t="s">
        <v>39</v>
      </c>
      <c r="C611" s="66"/>
      <c r="D611" s="68">
        <v>2.4</v>
      </c>
      <c r="E611" s="68">
        <v>2.4</v>
      </c>
      <c r="F611" s="57"/>
      <c r="G611" s="68"/>
      <c r="H611" s="67"/>
      <c r="I611" s="57"/>
      <c r="J611" s="69"/>
      <c r="K611" s="70"/>
    </row>
    <row r="612" spans="1:11" x14ac:dyDescent="0.25">
      <c r="A612" s="64"/>
      <c r="B612" s="65" t="s">
        <v>70</v>
      </c>
      <c r="C612" s="66"/>
      <c r="D612" s="68"/>
      <c r="E612" s="68">
        <v>38</v>
      </c>
      <c r="F612" s="57"/>
      <c r="G612" s="68"/>
      <c r="H612" s="67"/>
      <c r="I612" s="57"/>
      <c r="J612" s="69"/>
      <c r="K612" s="70"/>
    </row>
    <row r="613" spans="1:11" x14ac:dyDescent="0.25">
      <c r="A613" s="64"/>
      <c r="B613" s="65" t="s">
        <v>57</v>
      </c>
      <c r="C613" s="66"/>
      <c r="D613" s="68">
        <v>80</v>
      </c>
      <c r="E613" s="68">
        <v>60</v>
      </c>
      <c r="F613" s="57"/>
      <c r="G613" s="57"/>
      <c r="H613" s="57"/>
      <c r="I613" s="57"/>
      <c r="J613" s="69"/>
      <c r="K613" s="70"/>
    </row>
    <row r="614" spans="1:11" x14ac:dyDescent="0.25">
      <c r="A614" s="64"/>
      <c r="B614" s="65" t="s">
        <v>59</v>
      </c>
      <c r="C614" s="66"/>
      <c r="D614" s="68">
        <v>10</v>
      </c>
      <c r="E614" s="68">
        <v>8</v>
      </c>
      <c r="F614" s="57"/>
      <c r="G614" s="68"/>
      <c r="H614" s="67"/>
      <c r="I614" s="57"/>
      <c r="J614" s="69"/>
      <c r="K614" s="70"/>
    </row>
    <row r="615" spans="1:11" x14ac:dyDescent="0.25">
      <c r="A615" s="64"/>
      <c r="B615" s="75" t="s">
        <v>60</v>
      </c>
      <c r="C615" s="66"/>
      <c r="D615" s="68">
        <v>10</v>
      </c>
      <c r="E615" s="68">
        <v>8</v>
      </c>
      <c r="F615" s="57"/>
      <c r="G615" s="68"/>
      <c r="H615" s="67"/>
      <c r="I615" s="57"/>
      <c r="J615" s="69"/>
      <c r="K615" s="220"/>
    </row>
    <row r="616" spans="1:11" x14ac:dyDescent="0.25">
      <c r="A616" s="64"/>
      <c r="B616" s="75" t="s">
        <v>58</v>
      </c>
      <c r="C616" s="66"/>
      <c r="D616" s="68">
        <v>8</v>
      </c>
      <c r="E616" s="68">
        <v>8</v>
      </c>
      <c r="F616" s="57"/>
      <c r="G616" s="68"/>
      <c r="H616" s="67"/>
      <c r="I616" s="57"/>
      <c r="J616" s="69"/>
      <c r="K616" s="220"/>
    </row>
    <row r="617" spans="1:11" x14ac:dyDescent="0.25">
      <c r="A617" s="64"/>
      <c r="B617" s="75" t="s">
        <v>61</v>
      </c>
      <c r="C617" s="66"/>
      <c r="D617" s="68">
        <v>2.5</v>
      </c>
      <c r="E617" s="68">
        <v>2.5</v>
      </c>
      <c r="F617" s="57"/>
      <c r="G617" s="68"/>
      <c r="H617" s="67"/>
      <c r="I617" s="57"/>
      <c r="J617" s="69"/>
      <c r="K617" s="220"/>
    </row>
    <row r="618" spans="1:11" x14ac:dyDescent="0.25">
      <c r="A618" s="64"/>
      <c r="B618" s="75" t="s">
        <v>64</v>
      </c>
      <c r="C618" s="66"/>
      <c r="D618" s="68">
        <v>1.2</v>
      </c>
      <c r="E618" s="68">
        <v>1.2</v>
      </c>
      <c r="F618" s="57"/>
      <c r="G618" s="68"/>
      <c r="H618" s="67"/>
      <c r="I618" s="57"/>
      <c r="J618" s="69"/>
      <c r="K618" s="220"/>
    </row>
    <row r="619" spans="1:11" x14ac:dyDescent="0.25">
      <c r="A619" s="64"/>
      <c r="B619" s="75" t="s">
        <v>39</v>
      </c>
      <c r="C619" s="66"/>
      <c r="D619" s="68">
        <v>144</v>
      </c>
      <c r="E619" s="68">
        <v>144</v>
      </c>
      <c r="F619" s="57"/>
      <c r="G619" s="68"/>
      <c r="H619" s="67"/>
      <c r="I619" s="57"/>
      <c r="J619" s="69"/>
      <c r="K619" s="220"/>
    </row>
    <row r="620" spans="1:11" x14ac:dyDescent="0.25">
      <c r="A620" s="64" t="s">
        <v>250</v>
      </c>
      <c r="B620" s="65"/>
      <c r="C620" s="66" t="s">
        <v>251</v>
      </c>
      <c r="D620" s="67"/>
      <c r="E620" s="68"/>
      <c r="F620" s="67">
        <v>12</v>
      </c>
      <c r="G620" s="68">
        <v>15.9</v>
      </c>
      <c r="H620" s="67">
        <v>29</v>
      </c>
      <c r="I620" s="57">
        <v>307</v>
      </c>
      <c r="J620" s="69">
        <v>0.38</v>
      </c>
      <c r="K620" s="70" t="s">
        <v>252</v>
      </c>
    </row>
    <row r="621" spans="1:11" x14ac:dyDescent="0.25">
      <c r="A621" s="64"/>
      <c r="B621" s="75" t="s">
        <v>56</v>
      </c>
      <c r="C621" s="66"/>
      <c r="D621" s="67">
        <v>100</v>
      </c>
      <c r="E621" s="68">
        <v>74</v>
      </c>
      <c r="F621" s="67"/>
      <c r="G621" s="68"/>
      <c r="H621" s="67"/>
      <c r="I621" s="57"/>
      <c r="J621" s="93"/>
      <c r="K621" s="70"/>
    </row>
    <row r="622" spans="1:11" x14ac:dyDescent="0.25">
      <c r="A622" s="64"/>
      <c r="B622" s="75" t="s">
        <v>253</v>
      </c>
      <c r="C622" s="66"/>
      <c r="D622" s="67"/>
      <c r="E622" s="68">
        <v>47</v>
      </c>
      <c r="F622" s="67"/>
      <c r="G622" s="68"/>
      <c r="H622" s="67"/>
      <c r="I622" s="57"/>
      <c r="J622" s="69"/>
      <c r="K622" s="70"/>
    </row>
    <row r="623" spans="1:11" x14ac:dyDescent="0.25">
      <c r="A623" s="64"/>
      <c r="B623" s="75" t="s">
        <v>73</v>
      </c>
      <c r="C623" s="66"/>
      <c r="D623" s="67">
        <v>64.8</v>
      </c>
      <c r="E623" s="68">
        <v>52.2</v>
      </c>
      <c r="F623" s="67"/>
      <c r="G623" s="68"/>
      <c r="H623" s="67"/>
      <c r="I623" s="57"/>
      <c r="J623" s="69"/>
      <c r="K623" s="70"/>
    </row>
    <row r="624" spans="1:11" x14ac:dyDescent="0.25">
      <c r="A624" s="64"/>
      <c r="B624" s="75" t="s">
        <v>57</v>
      </c>
      <c r="C624" s="66"/>
      <c r="D624" s="67">
        <v>80.099999999999994</v>
      </c>
      <c r="E624" s="68">
        <v>60.3</v>
      </c>
      <c r="F624" s="67"/>
      <c r="G624" s="68"/>
      <c r="H624" s="67"/>
      <c r="I624" s="57"/>
      <c r="J624" s="69"/>
      <c r="K624" s="70"/>
    </row>
    <row r="625" spans="1:11" x14ac:dyDescent="0.25">
      <c r="A625" s="64"/>
      <c r="B625" s="75" t="s">
        <v>60</v>
      </c>
      <c r="C625" s="66"/>
      <c r="D625" s="67">
        <v>26.1</v>
      </c>
      <c r="E625" s="68">
        <v>21.6</v>
      </c>
      <c r="F625" s="67"/>
      <c r="G625" s="68"/>
      <c r="H625" s="67"/>
      <c r="I625" s="57"/>
      <c r="J625" s="69"/>
      <c r="K625" s="70"/>
    </row>
    <row r="626" spans="1:11" x14ac:dyDescent="0.25">
      <c r="A626" s="64"/>
      <c r="B626" s="75" t="s">
        <v>59</v>
      </c>
      <c r="C626" s="66"/>
      <c r="D626" s="67">
        <v>45</v>
      </c>
      <c r="E626" s="68">
        <v>36</v>
      </c>
      <c r="F626" s="67"/>
      <c r="G626" s="68"/>
      <c r="H626" s="67"/>
      <c r="I626" s="57"/>
      <c r="J626" s="69"/>
      <c r="K626" s="70"/>
    </row>
    <row r="627" spans="1:11" x14ac:dyDescent="0.25">
      <c r="A627" s="64"/>
      <c r="B627" s="75" t="s">
        <v>61</v>
      </c>
      <c r="C627" s="66"/>
      <c r="D627" s="67">
        <v>1.5</v>
      </c>
      <c r="E627" s="68">
        <v>1.5</v>
      </c>
      <c r="F627" s="67"/>
      <c r="G627" s="68"/>
      <c r="H627" s="67"/>
      <c r="I627" s="57"/>
      <c r="J627" s="69"/>
      <c r="K627" s="70"/>
    </row>
    <row r="628" spans="1:11" x14ac:dyDescent="0.25">
      <c r="A628" s="64"/>
      <c r="B628" s="75" t="s">
        <v>64</v>
      </c>
      <c r="C628" s="66"/>
      <c r="D628" s="67">
        <v>0.5</v>
      </c>
      <c r="E628" s="68">
        <v>0.5</v>
      </c>
      <c r="F628" s="67"/>
      <c r="G628" s="68"/>
      <c r="H628" s="67"/>
      <c r="I628" s="57"/>
      <c r="J628" s="69"/>
      <c r="K628" s="70"/>
    </row>
    <row r="629" spans="1:11" x14ac:dyDescent="0.25">
      <c r="A629" s="64"/>
      <c r="B629" s="175" t="s">
        <v>160</v>
      </c>
      <c r="C629" s="66"/>
      <c r="D629" s="67"/>
      <c r="E629" s="68">
        <v>54</v>
      </c>
      <c r="F629" s="67"/>
      <c r="G629" s="68"/>
      <c r="H629" s="67"/>
      <c r="I629" s="57"/>
      <c r="J629" s="69"/>
      <c r="K629" s="70"/>
    </row>
    <row r="630" spans="1:11" x14ac:dyDescent="0.25">
      <c r="A630" s="64"/>
      <c r="B630" s="75" t="s">
        <v>74</v>
      </c>
      <c r="C630" s="66"/>
      <c r="D630" s="67">
        <v>2.7</v>
      </c>
      <c r="E630" s="68">
        <v>2.7</v>
      </c>
      <c r="F630" s="67"/>
      <c r="G630" s="68"/>
      <c r="H630" s="67"/>
      <c r="I630" s="57"/>
      <c r="J630" s="69"/>
      <c r="K630" s="70"/>
    </row>
    <row r="631" spans="1:11" x14ac:dyDescent="0.25">
      <c r="A631" s="64"/>
      <c r="B631" s="75" t="s">
        <v>30</v>
      </c>
      <c r="C631" s="66"/>
      <c r="D631" s="67">
        <v>3</v>
      </c>
      <c r="E631" s="68">
        <v>3</v>
      </c>
      <c r="F631" s="67"/>
      <c r="G631" s="68"/>
      <c r="H631" s="67"/>
      <c r="I631" s="57"/>
      <c r="J631" s="69"/>
      <c r="K631" s="220"/>
    </row>
    <row r="632" spans="1:11" x14ac:dyDescent="0.25">
      <c r="A632" s="64"/>
      <c r="B632" s="75" t="s">
        <v>161</v>
      </c>
      <c r="C632" s="66"/>
      <c r="D632" s="67">
        <v>50</v>
      </c>
      <c r="E632" s="68">
        <v>50</v>
      </c>
      <c r="F632" s="67"/>
      <c r="G632" s="68"/>
      <c r="H632" s="67"/>
      <c r="I632" s="57"/>
      <c r="J632" s="69"/>
      <c r="K632" s="220"/>
    </row>
    <row r="633" spans="1:11" x14ac:dyDescent="0.25">
      <c r="A633" s="64"/>
      <c r="B633" s="75" t="s">
        <v>75</v>
      </c>
      <c r="C633" s="66"/>
      <c r="D633" s="67">
        <v>1</v>
      </c>
      <c r="E633" s="68">
        <v>1</v>
      </c>
      <c r="F633" s="67"/>
      <c r="G633" s="68"/>
      <c r="H633" s="67"/>
      <c r="I633" s="57"/>
      <c r="J633" s="69"/>
      <c r="K633" s="220"/>
    </row>
    <row r="634" spans="1:11" x14ac:dyDescent="0.25">
      <c r="A634" s="64"/>
      <c r="B634" s="75" t="s">
        <v>38</v>
      </c>
      <c r="C634" s="66"/>
      <c r="D634" s="67">
        <v>0.5</v>
      </c>
      <c r="E634" s="68">
        <v>0.5</v>
      </c>
      <c r="F634" s="67"/>
      <c r="G634" s="68"/>
      <c r="H634" s="67"/>
      <c r="I634" s="57"/>
      <c r="J634" s="69"/>
      <c r="K634" s="220"/>
    </row>
    <row r="635" spans="1:11" x14ac:dyDescent="0.25">
      <c r="A635" s="64"/>
      <c r="B635" s="75" t="s">
        <v>60</v>
      </c>
      <c r="C635" s="66"/>
      <c r="D635" s="67">
        <v>1</v>
      </c>
      <c r="E635" s="68">
        <v>0.9</v>
      </c>
      <c r="F635" s="67"/>
      <c r="G635" s="68"/>
      <c r="H635" s="67"/>
      <c r="I635" s="57"/>
      <c r="J635" s="69"/>
      <c r="K635" s="220"/>
    </row>
    <row r="636" spans="1:11" x14ac:dyDescent="0.25">
      <c r="A636" s="64"/>
      <c r="B636" s="75" t="s">
        <v>59</v>
      </c>
      <c r="C636" s="66"/>
      <c r="D636" s="67">
        <v>4.5</v>
      </c>
      <c r="E636" s="68">
        <v>4</v>
      </c>
      <c r="F636" s="67"/>
      <c r="G636" s="68"/>
      <c r="H636" s="67"/>
      <c r="I636" s="57"/>
      <c r="J636" s="69"/>
      <c r="K636" s="70"/>
    </row>
    <row r="637" spans="1:11" x14ac:dyDescent="0.25">
      <c r="A637" s="64"/>
      <c r="B637" s="75" t="s">
        <v>32</v>
      </c>
      <c r="C637" s="66"/>
      <c r="D637" s="67">
        <v>1</v>
      </c>
      <c r="E637" s="68">
        <v>1</v>
      </c>
      <c r="F637" s="67"/>
      <c r="G637" s="68"/>
      <c r="H637" s="67"/>
      <c r="I637" s="57"/>
      <c r="J637" s="69"/>
      <c r="K637" s="70"/>
    </row>
    <row r="638" spans="1:11" x14ac:dyDescent="0.25">
      <c r="A638" s="64" t="s">
        <v>76</v>
      </c>
      <c r="B638" s="65"/>
      <c r="C638" s="66">
        <v>150</v>
      </c>
      <c r="D638" s="67"/>
      <c r="E638" s="68"/>
      <c r="F638" s="57"/>
      <c r="G638" s="68"/>
      <c r="H638" s="67">
        <v>18</v>
      </c>
      <c r="I638" s="57">
        <v>71</v>
      </c>
      <c r="J638" s="69"/>
      <c r="K638" s="70" t="s">
        <v>77</v>
      </c>
    </row>
    <row r="639" spans="1:11" x14ac:dyDescent="0.25">
      <c r="A639" s="64"/>
      <c r="B639" s="65" t="s">
        <v>78</v>
      </c>
      <c r="C639" s="66"/>
      <c r="D639" s="67">
        <v>18</v>
      </c>
      <c r="E639" s="68">
        <v>18</v>
      </c>
      <c r="F639" s="57"/>
      <c r="G639" s="68"/>
      <c r="H639" s="67"/>
      <c r="I639" s="57"/>
      <c r="J639" s="69"/>
      <c r="K639" s="70"/>
    </row>
    <row r="640" spans="1:11" x14ac:dyDescent="0.25">
      <c r="A640" s="64"/>
      <c r="B640" s="65" t="s">
        <v>79</v>
      </c>
      <c r="C640" s="66"/>
      <c r="D640" s="67">
        <v>143</v>
      </c>
      <c r="E640" s="68">
        <v>143</v>
      </c>
      <c r="F640" s="57"/>
      <c r="G640" s="68"/>
      <c r="H640" s="67"/>
      <c r="I640" s="57"/>
      <c r="J640" s="69"/>
      <c r="K640" s="70"/>
    </row>
    <row r="641" spans="1:11" x14ac:dyDescent="0.25">
      <c r="A641" s="64"/>
      <c r="B641" s="65" t="s">
        <v>38</v>
      </c>
      <c r="C641" s="66"/>
      <c r="D641" s="67">
        <v>7.5</v>
      </c>
      <c r="E641" s="68">
        <v>7.5</v>
      </c>
      <c r="F641" s="57"/>
      <c r="G641" s="68"/>
      <c r="H641" s="67"/>
      <c r="I641" s="57"/>
      <c r="J641" s="69"/>
      <c r="K641" s="70"/>
    </row>
    <row r="642" spans="1:11" x14ac:dyDescent="0.25">
      <c r="A642" s="103" t="s">
        <v>68</v>
      </c>
      <c r="B642" s="63"/>
      <c r="C642" s="92">
        <v>30</v>
      </c>
      <c r="D642" s="68">
        <v>30</v>
      </c>
      <c r="E642" s="68">
        <v>30</v>
      </c>
      <c r="F642" s="66">
        <v>1.5</v>
      </c>
      <c r="G642" s="105">
        <v>0.3</v>
      </c>
      <c r="H642" s="104">
        <v>14.4</v>
      </c>
      <c r="I642" s="106">
        <v>66</v>
      </c>
      <c r="J642" s="86">
        <v>0</v>
      </c>
      <c r="K642" s="63"/>
    </row>
    <row r="643" spans="1:11" ht="15.75" thickBot="1" x14ac:dyDescent="0.3">
      <c r="A643" s="46" t="s">
        <v>80</v>
      </c>
      <c r="B643" s="47"/>
      <c r="C643" s="95">
        <v>37.5</v>
      </c>
      <c r="D643" s="131">
        <v>37.5</v>
      </c>
      <c r="E643" s="49">
        <v>37.5</v>
      </c>
      <c r="F643" s="95">
        <v>1.8</v>
      </c>
      <c r="G643" s="95">
        <v>0.2</v>
      </c>
      <c r="H643" s="95">
        <v>18</v>
      </c>
      <c r="I643" s="95">
        <v>82.5</v>
      </c>
      <c r="J643" s="86"/>
      <c r="K643" s="63"/>
    </row>
    <row r="644" spans="1:11" ht="15.75" thickBot="1" x14ac:dyDescent="0.3">
      <c r="A644" s="80" t="s">
        <v>45</v>
      </c>
      <c r="B644" s="98"/>
      <c r="C644" s="50">
        <v>734.5</v>
      </c>
      <c r="D644" s="99"/>
      <c r="E644" s="81"/>
      <c r="F644" s="100">
        <f>SUM(F601:F643)</f>
        <v>23.1</v>
      </c>
      <c r="G644" s="100">
        <f t="shared" ref="G644:J644" si="13">SUM(G601:G643)</f>
        <v>22.83</v>
      </c>
      <c r="H644" s="100">
        <f t="shared" si="13"/>
        <v>100.30000000000001</v>
      </c>
      <c r="I644" s="100">
        <f t="shared" si="13"/>
        <v>698.5</v>
      </c>
      <c r="J644" s="107">
        <f t="shared" si="13"/>
        <v>7.1</v>
      </c>
      <c r="K644" s="54"/>
    </row>
    <row r="645" spans="1:11" x14ac:dyDescent="0.25">
      <c r="A645" s="28"/>
      <c r="B645" s="55" t="s">
        <v>81</v>
      </c>
      <c r="C645" s="56"/>
      <c r="D645" s="30"/>
      <c r="E645" s="31"/>
      <c r="F645" s="56"/>
      <c r="G645" s="56"/>
      <c r="H645" s="56"/>
      <c r="I645" s="32"/>
      <c r="J645" s="62"/>
      <c r="K645" s="63"/>
    </row>
    <row r="646" spans="1:11" x14ac:dyDescent="0.25">
      <c r="A646" s="103" t="s">
        <v>90</v>
      </c>
      <c r="B646" s="65"/>
      <c r="C646" s="66">
        <v>150</v>
      </c>
      <c r="D646" s="57"/>
      <c r="E646" s="68"/>
      <c r="F646" s="66">
        <v>4.3499999999999996</v>
      </c>
      <c r="G646" s="104">
        <v>3.7</v>
      </c>
      <c r="H646" s="104">
        <v>5.5</v>
      </c>
      <c r="I646" s="85">
        <v>72.5</v>
      </c>
      <c r="J646" s="86">
        <v>1.05</v>
      </c>
      <c r="K646" s="63" t="s">
        <v>91</v>
      </c>
    </row>
    <row r="647" spans="1:11" x14ac:dyDescent="0.25">
      <c r="A647" s="103"/>
      <c r="B647" s="65" t="s">
        <v>92</v>
      </c>
      <c r="C647" s="66"/>
      <c r="D647" s="57">
        <v>155</v>
      </c>
      <c r="E647" s="68">
        <v>150</v>
      </c>
      <c r="F647" s="66"/>
      <c r="G647" s="105"/>
      <c r="H647" s="104"/>
      <c r="I647" s="106"/>
      <c r="J647" s="86"/>
      <c r="K647" s="63"/>
    </row>
    <row r="648" spans="1:11" ht="30" x14ac:dyDescent="0.25">
      <c r="A648" s="64" t="s">
        <v>254</v>
      </c>
      <c r="B648" s="65"/>
      <c r="C648" s="66" t="s">
        <v>255</v>
      </c>
      <c r="D648" s="67"/>
      <c r="E648" s="68"/>
      <c r="F648" s="57">
        <v>11</v>
      </c>
      <c r="G648" s="68">
        <v>13</v>
      </c>
      <c r="H648" s="67">
        <v>24.6</v>
      </c>
      <c r="I648" s="57">
        <v>259</v>
      </c>
      <c r="J648" s="69">
        <v>0.36</v>
      </c>
      <c r="K648" s="70" t="s">
        <v>256</v>
      </c>
    </row>
    <row r="649" spans="1:11" x14ac:dyDescent="0.25">
      <c r="A649" s="64"/>
      <c r="B649" s="75" t="s">
        <v>137</v>
      </c>
      <c r="C649" s="66"/>
      <c r="D649" s="67">
        <v>103.2</v>
      </c>
      <c r="E649" s="68">
        <v>101</v>
      </c>
      <c r="F649" s="57"/>
      <c r="G649" s="68"/>
      <c r="H649" s="67"/>
      <c r="I649" s="57"/>
      <c r="J649" s="69"/>
      <c r="K649" s="70"/>
    </row>
    <row r="650" spans="1:11" x14ac:dyDescent="0.25">
      <c r="A650" s="64"/>
      <c r="B650" s="75" t="s">
        <v>103</v>
      </c>
      <c r="C650" s="66"/>
      <c r="D650" s="67">
        <v>7</v>
      </c>
      <c r="E650" s="68">
        <v>7</v>
      </c>
      <c r="F650" s="57"/>
      <c r="G650" s="68"/>
      <c r="H650" s="67"/>
      <c r="I650" s="57"/>
      <c r="J650" s="69"/>
      <c r="K650" s="70"/>
    </row>
    <row r="651" spans="1:11" x14ac:dyDescent="0.25">
      <c r="A651" s="64"/>
      <c r="B651" s="75" t="s">
        <v>29</v>
      </c>
      <c r="C651" s="66"/>
      <c r="D651" s="67">
        <v>4.9000000000000004</v>
      </c>
      <c r="E651" s="68">
        <v>4.4000000000000004</v>
      </c>
      <c r="F651" s="57"/>
      <c r="G651" s="68"/>
      <c r="H651" s="67"/>
      <c r="I651" s="57"/>
      <c r="J651" s="69"/>
      <c r="K651" s="70"/>
    </row>
    <row r="652" spans="1:11" x14ac:dyDescent="0.25">
      <c r="A652" s="64"/>
      <c r="B652" s="75" t="s">
        <v>38</v>
      </c>
      <c r="C652" s="66"/>
      <c r="D652" s="67">
        <v>9</v>
      </c>
      <c r="E652" s="68">
        <v>9</v>
      </c>
      <c r="F652" s="57"/>
      <c r="G652" s="68"/>
      <c r="H652" s="67"/>
      <c r="I652" s="57"/>
      <c r="J652" s="93"/>
      <c r="K652" s="70"/>
    </row>
    <row r="653" spans="1:11" x14ac:dyDescent="0.25">
      <c r="A653" s="64"/>
      <c r="B653" s="75" t="s">
        <v>63</v>
      </c>
      <c r="C653" s="66"/>
      <c r="D653" s="67">
        <v>4.4000000000000004</v>
      </c>
      <c r="E653" s="68">
        <v>4.4000000000000004</v>
      </c>
      <c r="F653" s="57"/>
      <c r="G653" s="68"/>
      <c r="H653" s="67"/>
      <c r="I653" s="57"/>
      <c r="J653" s="93"/>
      <c r="K653" s="70"/>
    </row>
    <row r="654" spans="1:11" x14ac:dyDescent="0.25">
      <c r="A654" s="64"/>
      <c r="B654" s="75" t="s">
        <v>30</v>
      </c>
      <c r="C654" s="66"/>
      <c r="D654" s="67">
        <v>4</v>
      </c>
      <c r="E654" s="68">
        <v>4</v>
      </c>
      <c r="F654" s="57"/>
      <c r="G654" s="68"/>
      <c r="H654" s="67"/>
      <c r="I654" s="57"/>
      <c r="J654" s="93"/>
      <c r="K654" s="70"/>
    </row>
    <row r="655" spans="1:11" x14ac:dyDescent="0.25">
      <c r="A655" s="64"/>
      <c r="B655" s="75" t="s">
        <v>191</v>
      </c>
      <c r="C655" s="66"/>
      <c r="D655" s="67">
        <v>4</v>
      </c>
      <c r="E655" s="68">
        <v>4</v>
      </c>
      <c r="F655" s="57"/>
      <c r="G655" s="68"/>
      <c r="H655" s="67"/>
      <c r="I655" s="57"/>
      <c r="J655" s="93"/>
      <c r="K655" s="146"/>
    </row>
    <row r="656" spans="1:11" x14ac:dyDescent="0.25">
      <c r="A656" s="64"/>
      <c r="B656" s="75" t="s">
        <v>221</v>
      </c>
      <c r="C656" s="66"/>
      <c r="D656" s="67">
        <v>25</v>
      </c>
      <c r="E656" s="68">
        <v>25</v>
      </c>
      <c r="F656" s="57"/>
      <c r="G656" s="68"/>
      <c r="H656" s="67"/>
      <c r="I656" s="57"/>
      <c r="J656" s="93"/>
      <c r="K656" s="70"/>
    </row>
    <row r="657" spans="1:11" x14ac:dyDescent="0.25">
      <c r="A657" s="64"/>
      <c r="B657" s="75" t="s">
        <v>64</v>
      </c>
      <c r="C657" s="66"/>
      <c r="D657" s="67">
        <v>0.5</v>
      </c>
      <c r="E657" s="68">
        <v>0.5</v>
      </c>
      <c r="F657" s="67"/>
      <c r="G657" s="57"/>
      <c r="H657" s="68"/>
      <c r="I657" s="57"/>
      <c r="J657" s="93"/>
      <c r="K657" s="70"/>
    </row>
    <row r="658" spans="1:11" x14ac:dyDescent="0.25">
      <c r="A658" s="64" t="s">
        <v>132</v>
      </c>
      <c r="B658" s="65"/>
      <c r="C658" s="66">
        <v>60</v>
      </c>
      <c r="D658" s="57"/>
      <c r="E658" s="68"/>
      <c r="F658" s="67">
        <v>0.7</v>
      </c>
      <c r="G658" s="57">
        <v>0.05</v>
      </c>
      <c r="H658" s="68">
        <v>6.3</v>
      </c>
      <c r="I658" s="57">
        <v>28.5</v>
      </c>
      <c r="J658" s="69">
        <v>1.1499999999999999</v>
      </c>
      <c r="K658" s="70" t="s">
        <v>133</v>
      </c>
    </row>
    <row r="659" spans="1:11" x14ac:dyDescent="0.25">
      <c r="A659" s="64"/>
      <c r="B659" s="75" t="s">
        <v>59</v>
      </c>
      <c r="C659" s="66"/>
      <c r="D659" s="57">
        <v>72</v>
      </c>
      <c r="E659" s="68">
        <v>58</v>
      </c>
      <c r="F659" s="67"/>
      <c r="G659" s="57"/>
      <c r="H659" s="68"/>
      <c r="I659" s="57"/>
      <c r="J659" s="69"/>
      <c r="K659" s="70"/>
    </row>
    <row r="660" spans="1:11" x14ac:dyDescent="0.25">
      <c r="A660" s="64"/>
      <c r="B660" s="75" t="s">
        <v>38</v>
      </c>
      <c r="C660" s="66"/>
      <c r="D660" s="57">
        <v>3</v>
      </c>
      <c r="E660" s="68">
        <v>3</v>
      </c>
      <c r="F660" s="67"/>
      <c r="G660" s="57"/>
      <c r="H660" s="68"/>
      <c r="I660" s="57"/>
      <c r="J660" s="69"/>
      <c r="K660" s="70"/>
    </row>
    <row r="661" spans="1:11" x14ac:dyDescent="0.25">
      <c r="A661" s="77" t="s">
        <v>94</v>
      </c>
      <c r="B661" s="65"/>
      <c r="C661" s="66">
        <v>120</v>
      </c>
      <c r="D661" s="92"/>
      <c r="E661" s="66"/>
      <c r="F661" s="66"/>
      <c r="G661" s="92"/>
      <c r="H661" s="66">
        <v>6</v>
      </c>
      <c r="I661" s="92">
        <v>25</v>
      </c>
      <c r="J661" s="86"/>
      <c r="K661" s="70" t="s">
        <v>95</v>
      </c>
    </row>
    <row r="662" spans="1:11" x14ac:dyDescent="0.25">
      <c r="A662" s="77"/>
      <c r="B662" s="65" t="s">
        <v>96</v>
      </c>
      <c r="C662" s="66"/>
      <c r="D662" s="92">
        <v>0.2</v>
      </c>
      <c r="E662" s="66">
        <v>0.2</v>
      </c>
      <c r="F662" s="66"/>
      <c r="G662" s="92"/>
      <c r="H662" s="66"/>
      <c r="I662" s="92"/>
      <c r="J662" s="86"/>
      <c r="K662" s="70"/>
    </row>
    <row r="663" spans="1:11" x14ac:dyDescent="0.25">
      <c r="A663" s="77"/>
      <c r="B663" s="65" t="s">
        <v>86</v>
      </c>
      <c r="C663" s="66"/>
      <c r="D663" s="92">
        <v>5</v>
      </c>
      <c r="E663" s="66">
        <v>5</v>
      </c>
      <c r="F663" s="66"/>
      <c r="G663" s="92"/>
      <c r="H663" s="66"/>
      <c r="I663" s="92"/>
      <c r="J663" s="86"/>
      <c r="K663" s="70"/>
    </row>
    <row r="664" spans="1:11" ht="15.75" thickBot="1" x14ac:dyDescent="0.3">
      <c r="A664" s="77"/>
      <c r="B664" s="65" t="s">
        <v>79</v>
      </c>
      <c r="C664" s="66"/>
      <c r="D664" s="92">
        <v>120</v>
      </c>
      <c r="E664" s="66">
        <v>120</v>
      </c>
      <c r="F664" s="66"/>
      <c r="G664" s="92"/>
      <c r="H664" s="66"/>
      <c r="I664" s="92"/>
      <c r="J664" s="86"/>
      <c r="K664" s="70"/>
    </row>
    <row r="665" spans="1:11" ht="15.75" thickBot="1" x14ac:dyDescent="0.3">
      <c r="A665" s="80" t="s">
        <v>45</v>
      </c>
      <c r="B665" s="54"/>
      <c r="C665" s="188">
        <v>465</v>
      </c>
      <c r="D665" s="162"/>
      <c r="E665" s="81"/>
      <c r="F665" s="141">
        <f>SUM(F645:F664)</f>
        <v>16.05</v>
      </c>
      <c r="G665" s="141">
        <f>SUM(G645:G664)</f>
        <v>16.75</v>
      </c>
      <c r="H665" s="141">
        <f>SUM(H645:H664)</f>
        <v>42.4</v>
      </c>
      <c r="I665" s="141">
        <f>SUM(I645:I664)</f>
        <v>385</v>
      </c>
      <c r="J665" s="141">
        <f>SUM(J645:J664)</f>
        <v>2.56</v>
      </c>
      <c r="K665" s="108"/>
    </row>
    <row r="666" spans="1:11" ht="15.75" thickBot="1" x14ac:dyDescent="0.3">
      <c r="A666" s="80"/>
      <c r="B666" s="98"/>
      <c r="C666" s="51"/>
      <c r="D666" s="162"/>
      <c r="E666" s="82"/>
      <c r="F666" s="107"/>
      <c r="G666" s="82"/>
      <c r="H666" s="82"/>
      <c r="I666" s="224"/>
      <c r="J666" s="225"/>
      <c r="K666" s="54"/>
    </row>
    <row r="667" spans="1:11" ht="15.75" thickBot="1" x14ac:dyDescent="0.3">
      <c r="A667" s="116" t="s">
        <v>97</v>
      </c>
      <c r="B667" s="117"/>
      <c r="C667" s="204">
        <f>C600+C644+C665</f>
        <v>1599.5</v>
      </c>
      <c r="D667" s="119"/>
      <c r="E667" s="120"/>
      <c r="F667" s="164">
        <f>F600+F644+F665</f>
        <v>54.66</v>
      </c>
      <c r="G667" s="164">
        <f t="shared" ref="G667:J667" si="14">G600+G644+G665</f>
        <v>51.839999999999996</v>
      </c>
      <c r="H667" s="164">
        <f t="shared" si="14"/>
        <v>196.20000000000002</v>
      </c>
      <c r="I667" s="164">
        <f t="shared" si="14"/>
        <v>1469.5</v>
      </c>
      <c r="J667" s="164">
        <f t="shared" si="14"/>
        <v>42.52</v>
      </c>
      <c r="K667" s="122"/>
    </row>
    <row r="668" spans="1:11" x14ac:dyDescent="0.25">
      <c r="A668" s="87"/>
      <c r="E668" s="184"/>
      <c r="F668" s="226"/>
      <c r="G668" s="226"/>
      <c r="H668" s="226"/>
      <c r="I668" s="227"/>
      <c r="J668" s="125"/>
      <c r="K668" s="29"/>
    </row>
    <row r="669" spans="1:11" x14ac:dyDescent="0.25">
      <c r="A669" s="20"/>
      <c r="B669" s="91"/>
      <c r="C669" s="123"/>
      <c r="D669" s="124"/>
      <c r="E669" s="67"/>
      <c r="F669" s="166"/>
      <c r="G669" s="166"/>
      <c r="H669" s="166"/>
      <c r="I669" s="168"/>
      <c r="J669" s="169"/>
      <c r="K669" s="65"/>
    </row>
    <row r="670" spans="1:11" x14ac:dyDescent="0.25">
      <c r="A670" s="20"/>
      <c r="B670" s="91"/>
      <c r="C670" s="123"/>
      <c r="D670" s="124"/>
      <c r="E670" s="67"/>
      <c r="F670" s="166"/>
      <c r="G670" s="166"/>
      <c r="H670" s="166"/>
      <c r="I670" s="168"/>
      <c r="J670" s="169"/>
      <c r="K670" s="65"/>
    </row>
    <row r="671" spans="1:11" ht="15.75" thickBot="1" x14ac:dyDescent="0.3">
      <c r="A671" s="20" t="s">
        <v>257</v>
      </c>
      <c r="B671" s="21"/>
      <c r="C671" s="22"/>
      <c r="D671" s="23"/>
      <c r="G671" s="25"/>
      <c r="H671" s="25"/>
      <c r="I671" s="187"/>
      <c r="J671" s="126"/>
      <c r="K671" s="65"/>
    </row>
    <row r="672" spans="1:11" ht="30" x14ac:dyDescent="0.25">
      <c r="A672" s="28" t="s">
        <v>6</v>
      </c>
      <c r="B672" s="29"/>
      <c r="C672" s="564" t="s">
        <v>7</v>
      </c>
      <c r="D672" s="31" t="s">
        <v>8</v>
      </c>
      <c r="E672" s="31" t="s">
        <v>8</v>
      </c>
      <c r="F672" s="572" t="s">
        <v>9</v>
      </c>
      <c r="G672" s="573"/>
      <c r="H672" s="574"/>
      <c r="I672" s="32" t="s">
        <v>10</v>
      </c>
      <c r="J672" s="128" t="s">
        <v>11</v>
      </c>
      <c r="K672" s="34" t="s">
        <v>99</v>
      </c>
    </row>
    <row r="673" spans="1:11" ht="30.75" thickBot="1" x14ac:dyDescent="0.3">
      <c r="A673" s="35" t="s">
        <v>13</v>
      </c>
      <c r="B673" s="36"/>
      <c r="C673" s="37" t="s">
        <v>14</v>
      </c>
      <c r="D673" s="39" t="s">
        <v>15</v>
      </c>
      <c r="E673" s="39" t="s">
        <v>15</v>
      </c>
      <c r="F673" s="40"/>
      <c r="G673" s="41"/>
      <c r="H673" s="41"/>
      <c r="I673" s="43" t="s">
        <v>16</v>
      </c>
      <c r="J673" s="62"/>
      <c r="K673" s="101"/>
    </row>
    <row r="674" spans="1:11" ht="15.75" thickBot="1" x14ac:dyDescent="0.3">
      <c r="A674" s="46"/>
      <c r="B674" s="47"/>
      <c r="C674" s="567"/>
      <c r="D674" s="49" t="s">
        <v>17</v>
      </c>
      <c r="E674" s="49" t="s">
        <v>18</v>
      </c>
      <c r="F674" s="50" t="s">
        <v>19</v>
      </c>
      <c r="G674" s="50" t="s">
        <v>20</v>
      </c>
      <c r="H674" s="188" t="s">
        <v>21</v>
      </c>
      <c r="I674" s="52" t="s">
        <v>22</v>
      </c>
      <c r="J674" s="53" t="s">
        <v>23</v>
      </c>
      <c r="K674" s="63"/>
    </row>
    <row r="675" spans="1:11" x14ac:dyDescent="0.25">
      <c r="A675" s="28"/>
      <c r="B675" s="55" t="s">
        <v>24</v>
      </c>
      <c r="C675" s="56"/>
      <c r="D675" s="170"/>
      <c r="E675" s="58"/>
      <c r="F675" s="133"/>
      <c r="G675" s="58"/>
      <c r="H675" s="189"/>
      <c r="I675" s="135"/>
      <c r="J675" s="191"/>
      <c r="K675" s="161"/>
    </row>
    <row r="676" spans="1:11" ht="30" x14ac:dyDescent="0.25">
      <c r="A676" s="64" t="s">
        <v>258</v>
      </c>
      <c r="B676" s="65"/>
      <c r="C676" s="66" t="s">
        <v>101</v>
      </c>
      <c r="D676" s="57"/>
      <c r="E676" s="68"/>
      <c r="F676" s="57">
        <v>5.2</v>
      </c>
      <c r="G676" s="68">
        <v>7.1</v>
      </c>
      <c r="H676" s="68">
        <v>23.2</v>
      </c>
      <c r="I676" s="57">
        <v>176</v>
      </c>
      <c r="J676" s="69">
        <v>0.21375</v>
      </c>
      <c r="K676" s="70" t="s">
        <v>259</v>
      </c>
    </row>
    <row r="677" spans="1:11" x14ac:dyDescent="0.25">
      <c r="A677" s="64"/>
      <c r="B677" s="65" t="s">
        <v>260</v>
      </c>
      <c r="C677" s="66"/>
      <c r="D677" s="57">
        <v>16</v>
      </c>
      <c r="E677" s="68">
        <v>16</v>
      </c>
      <c r="F677" s="68"/>
      <c r="G677" s="68"/>
      <c r="H677" s="68"/>
      <c r="I677" s="57"/>
      <c r="J677" s="69"/>
      <c r="K677" s="70"/>
    </row>
    <row r="678" spans="1:11" x14ac:dyDescent="0.25">
      <c r="A678" s="64"/>
      <c r="B678" s="65" t="s">
        <v>225</v>
      </c>
      <c r="C678" s="66"/>
      <c r="D678" s="57">
        <v>20</v>
      </c>
      <c r="E678" s="68">
        <v>20</v>
      </c>
      <c r="F678" s="68"/>
      <c r="G678" s="67"/>
      <c r="H678" s="68"/>
      <c r="I678" s="67"/>
      <c r="J678" s="69"/>
      <c r="K678" s="70"/>
    </row>
    <row r="679" spans="1:11" x14ac:dyDescent="0.25">
      <c r="A679" s="64"/>
      <c r="B679" s="65" t="s">
        <v>31</v>
      </c>
      <c r="C679" s="66"/>
      <c r="D679" s="57">
        <v>100</v>
      </c>
      <c r="E679" s="68">
        <v>100</v>
      </c>
      <c r="F679" s="68"/>
      <c r="G679" s="67"/>
      <c r="H679" s="68"/>
      <c r="I679" s="67"/>
      <c r="J679" s="69"/>
      <c r="K679" s="70"/>
    </row>
    <row r="680" spans="1:11" x14ac:dyDescent="0.25">
      <c r="A680" s="64"/>
      <c r="B680" s="75" t="s">
        <v>39</v>
      </c>
      <c r="C680" s="66"/>
      <c r="D680" s="57">
        <v>72</v>
      </c>
      <c r="E680" s="68">
        <v>72</v>
      </c>
      <c r="F680" s="68"/>
      <c r="G680" s="67"/>
      <c r="H680" s="68"/>
      <c r="I680" s="67"/>
      <c r="J680" s="69"/>
      <c r="K680" s="70"/>
    </row>
    <row r="681" spans="1:11" x14ac:dyDescent="0.25">
      <c r="A681" s="64"/>
      <c r="B681" s="65" t="s">
        <v>38</v>
      </c>
      <c r="C681" s="66"/>
      <c r="D681" s="57">
        <v>5</v>
      </c>
      <c r="E681" s="68">
        <v>5</v>
      </c>
      <c r="F681" s="68"/>
      <c r="G681" s="67"/>
      <c r="H681" s="68"/>
      <c r="I681" s="67"/>
      <c r="J681" s="69"/>
      <c r="K681" s="70"/>
    </row>
    <row r="682" spans="1:11" x14ac:dyDescent="0.25">
      <c r="A682" s="64"/>
      <c r="B682" s="75" t="s">
        <v>64</v>
      </c>
      <c r="C682" s="66"/>
      <c r="D682" s="57">
        <v>1</v>
      </c>
      <c r="E682" s="68">
        <v>1</v>
      </c>
      <c r="F682" s="68"/>
      <c r="G682" s="67"/>
      <c r="H682" s="68"/>
      <c r="I682" s="67"/>
      <c r="J682" s="69"/>
      <c r="K682" s="70"/>
    </row>
    <row r="683" spans="1:11" x14ac:dyDescent="0.25">
      <c r="A683" s="64"/>
      <c r="B683" s="75" t="s">
        <v>30</v>
      </c>
      <c r="C683" s="66"/>
      <c r="D683" s="57">
        <v>5</v>
      </c>
      <c r="E683" s="68">
        <v>5</v>
      </c>
      <c r="F683" s="68"/>
      <c r="G683" s="67"/>
      <c r="H683" s="68"/>
      <c r="I683" s="67"/>
      <c r="J683" s="69"/>
      <c r="K683" s="70"/>
    </row>
    <row r="684" spans="1:11" x14ac:dyDescent="0.25">
      <c r="A684" s="77" t="s">
        <v>104</v>
      </c>
      <c r="B684" s="65"/>
      <c r="C684" s="66">
        <v>180</v>
      </c>
      <c r="D684" s="78"/>
      <c r="E684" s="79"/>
      <c r="F684" s="57">
        <v>2.1</v>
      </c>
      <c r="G684" s="68">
        <v>2.5833333333333335</v>
      </c>
      <c r="H684" s="68">
        <v>13.6</v>
      </c>
      <c r="I684" s="57">
        <v>86</v>
      </c>
      <c r="J684" s="69">
        <v>0.39166666666666666</v>
      </c>
      <c r="K684" s="70" t="s">
        <v>105</v>
      </c>
    </row>
    <row r="685" spans="1:11" x14ac:dyDescent="0.25">
      <c r="A685" s="77"/>
      <c r="B685" s="75" t="s">
        <v>106</v>
      </c>
      <c r="C685" s="66"/>
      <c r="D685" s="57">
        <v>1.7</v>
      </c>
      <c r="E685" s="68">
        <v>1.7</v>
      </c>
      <c r="F685" s="57"/>
      <c r="G685" s="68"/>
      <c r="H685" s="68"/>
      <c r="I685" s="57"/>
      <c r="J685" s="69"/>
      <c r="K685" s="70"/>
    </row>
    <row r="686" spans="1:11" x14ac:dyDescent="0.25">
      <c r="A686" s="77"/>
      <c r="B686" s="75" t="s">
        <v>38</v>
      </c>
      <c r="C686" s="66"/>
      <c r="D686" s="57">
        <v>10</v>
      </c>
      <c r="E686" s="68">
        <v>10</v>
      </c>
      <c r="F686" s="57"/>
      <c r="G686" s="68"/>
      <c r="H686" s="68"/>
      <c r="I686" s="57"/>
      <c r="J686" s="69"/>
      <c r="K686" s="70"/>
    </row>
    <row r="687" spans="1:11" x14ac:dyDescent="0.25">
      <c r="A687" s="136"/>
      <c r="B687" s="75" t="s">
        <v>31</v>
      </c>
      <c r="C687" s="66"/>
      <c r="D687" s="57">
        <v>110</v>
      </c>
      <c r="E687" s="68">
        <v>110</v>
      </c>
      <c r="F687" s="57"/>
      <c r="G687" s="68"/>
      <c r="H687" s="68"/>
      <c r="I687" s="57"/>
      <c r="J687" s="69"/>
      <c r="K687" s="70"/>
    </row>
    <row r="688" spans="1:11" x14ac:dyDescent="0.25">
      <c r="A688" s="136"/>
      <c r="B688" s="75" t="s">
        <v>39</v>
      </c>
      <c r="C688" s="66"/>
      <c r="D688" s="57">
        <v>80</v>
      </c>
      <c r="E688" s="68">
        <v>80</v>
      </c>
      <c r="F688" s="57"/>
      <c r="G688" s="68"/>
      <c r="H688" s="68"/>
      <c r="I688" s="57"/>
      <c r="J688" s="69"/>
      <c r="K688" s="70"/>
    </row>
    <row r="689" spans="1:11" x14ac:dyDescent="0.25">
      <c r="A689" s="77" t="s">
        <v>107</v>
      </c>
      <c r="B689" s="65"/>
      <c r="C689" s="137" t="s">
        <v>108</v>
      </c>
      <c r="D689" s="79"/>
      <c r="E689" s="79"/>
      <c r="F689" s="57">
        <v>4.8</v>
      </c>
      <c r="G689" s="68">
        <v>7.2</v>
      </c>
      <c r="H689" s="67">
        <v>15.4</v>
      </c>
      <c r="I689" s="57">
        <v>146</v>
      </c>
      <c r="J689" s="69">
        <v>0.19</v>
      </c>
      <c r="K689" s="70" t="s">
        <v>109</v>
      </c>
    </row>
    <row r="690" spans="1:11" x14ac:dyDescent="0.25">
      <c r="A690" s="77"/>
      <c r="B690" s="65" t="s">
        <v>43</v>
      </c>
      <c r="C690" s="66"/>
      <c r="D690" s="68">
        <v>30</v>
      </c>
      <c r="E690" s="68">
        <v>30</v>
      </c>
      <c r="F690" s="57"/>
      <c r="G690" s="68"/>
      <c r="H690" s="68"/>
      <c r="I690" s="57"/>
      <c r="J690" s="69"/>
      <c r="K690" s="70"/>
    </row>
    <row r="691" spans="1:11" x14ac:dyDescent="0.25">
      <c r="A691" s="77"/>
      <c r="B691" s="65" t="s">
        <v>110</v>
      </c>
      <c r="C691" s="66"/>
      <c r="D691" s="57">
        <v>7.2</v>
      </c>
      <c r="E691" s="68">
        <v>7</v>
      </c>
      <c r="F691" s="57"/>
      <c r="G691" s="68"/>
      <c r="H691" s="68"/>
      <c r="I691" s="57"/>
      <c r="J691" s="69"/>
      <c r="K691" s="70"/>
    </row>
    <row r="692" spans="1:11" ht="15.75" thickBot="1" x14ac:dyDescent="0.3">
      <c r="A692" s="138"/>
      <c r="B692" s="65" t="s">
        <v>30</v>
      </c>
      <c r="C692" s="66"/>
      <c r="D692" s="68">
        <v>5</v>
      </c>
      <c r="E692" s="68">
        <v>5</v>
      </c>
      <c r="F692" s="48" t="s">
        <v>44</v>
      </c>
      <c r="G692" s="49"/>
      <c r="H692" s="49"/>
      <c r="I692" s="139"/>
      <c r="J692" s="69"/>
      <c r="K692" s="70"/>
    </row>
    <row r="693" spans="1:11" ht="15.75" thickBot="1" x14ac:dyDescent="0.3">
      <c r="A693" s="80" t="s">
        <v>45</v>
      </c>
      <c r="B693" s="172"/>
      <c r="C693" s="50"/>
      <c r="D693" s="99"/>
      <c r="E693" s="81"/>
      <c r="F693" s="82"/>
      <c r="G693" s="82"/>
      <c r="H693" s="82"/>
      <c r="I693" s="82"/>
      <c r="J693" s="82"/>
      <c r="K693" s="54"/>
    </row>
    <row r="694" spans="1:11" x14ac:dyDescent="0.25">
      <c r="A694" s="103"/>
      <c r="B694" s="91" t="s">
        <v>46</v>
      </c>
      <c r="C694" s="66"/>
      <c r="D694" s="67"/>
      <c r="E694" s="31"/>
      <c r="F694" s="66"/>
      <c r="G694" s="67"/>
      <c r="H694" s="57"/>
      <c r="I694" s="30"/>
      <c r="J694" s="69"/>
      <c r="K694" s="63"/>
    </row>
    <row r="695" spans="1:11" ht="15.75" thickBot="1" x14ac:dyDescent="0.3">
      <c r="A695" s="87" t="s">
        <v>47</v>
      </c>
      <c r="B695" s="88"/>
      <c r="C695" s="66">
        <v>100</v>
      </c>
      <c r="D695" s="68">
        <v>100</v>
      </c>
      <c r="E695" s="68">
        <v>100</v>
      </c>
      <c r="F695" s="71">
        <v>0.75</v>
      </c>
      <c r="G695" s="68">
        <v>0</v>
      </c>
      <c r="H695" s="67">
        <v>15.15</v>
      </c>
      <c r="I695" s="85">
        <v>64</v>
      </c>
      <c r="J695" s="69">
        <v>3</v>
      </c>
      <c r="K695" s="63" t="s">
        <v>48</v>
      </c>
    </row>
    <row r="696" spans="1:11" ht="15.75" thickBot="1" x14ac:dyDescent="0.3">
      <c r="A696" s="80" t="s">
        <v>45</v>
      </c>
      <c r="B696" s="98"/>
      <c r="C696" s="50">
        <v>527</v>
      </c>
      <c r="D696" s="99"/>
      <c r="E696" s="89"/>
      <c r="F696" s="82">
        <f>SUM(F675:F695)</f>
        <v>12.850000000000001</v>
      </c>
      <c r="G696" s="82">
        <f t="shared" ref="G696:J696" si="15">SUM(G675:G695)</f>
        <v>16.883333333333333</v>
      </c>
      <c r="H696" s="82">
        <f t="shared" si="15"/>
        <v>67.349999999999994</v>
      </c>
      <c r="I696" s="82">
        <f t="shared" si="15"/>
        <v>472</v>
      </c>
      <c r="J696" s="82">
        <f t="shared" si="15"/>
        <v>3.7954166666666667</v>
      </c>
      <c r="K696" s="54"/>
    </row>
    <row r="697" spans="1:11" x14ac:dyDescent="0.25">
      <c r="A697" s="28"/>
      <c r="B697" s="55" t="s">
        <v>49</v>
      </c>
      <c r="C697" s="56"/>
      <c r="D697" s="31"/>
      <c r="E697" s="90"/>
      <c r="F697" s="564"/>
      <c r="G697" s="31"/>
      <c r="H697" s="170"/>
      <c r="I697" s="32"/>
      <c r="J697" s="93"/>
      <c r="K697" s="63"/>
    </row>
    <row r="698" spans="1:11" x14ac:dyDescent="0.25">
      <c r="A698" s="64" t="s">
        <v>197</v>
      </c>
      <c r="B698" s="75"/>
      <c r="C698" s="66">
        <v>30</v>
      </c>
      <c r="D698" s="67"/>
      <c r="E698" s="68"/>
      <c r="F698" s="67">
        <v>0.35</v>
      </c>
      <c r="G698" s="68">
        <v>0.05</v>
      </c>
      <c r="H698" s="67">
        <v>1.1399999999999999</v>
      </c>
      <c r="I698" s="57">
        <v>7.2</v>
      </c>
      <c r="J698" s="69">
        <v>7.5</v>
      </c>
      <c r="K698" s="63" t="s">
        <v>198</v>
      </c>
    </row>
    <row r="699" spans="1:11" x14ac:dyDescent="0.25">
      <c r="A699" s="64"/>
      <c r="B699" s="75" t="s">
        <v>199</v>
      </c>
      <c r="C699" s="66"/>
      <c r="D699" s="67">
        <v>54.6</v>
      </c>
      <c r="E699" s="68">
        <v>30</v>
      </c>
      <c r="F699" s="67"/>
      <c r="G699" s="68"/>
      <c r="H699" s="67"/>
      <c r="I699" s="57"/>
      <c r="J699" s="69"/>
      <c r="K699" s="63"/>
    </row>
    <row r="700" spans="1:11" ht="45" x14ac:dyDescent="0.25">
      <c r="A700" s="87" t="s">
        <v>261</v>
      </c>
      <c r="B700" s="65"/>
      <c r="C700" s="66" t="s">
        <v>262</v>
      </c>
      <c r="D700" s="67"/>
      <c r="E700" s="68"/>
      <c r="F700" s="71">
        <v>4.3499999999999996</v>
      </c>
      <c r="G700" s="68">
        <v>5</v>
      </c>
      <c r="H700" s="67">
        <v>9.59</v>
      </c>
      <c r="I700" s="85">
        <v>100.6</v>
      </c>
      <c r="J700" s="69">
        <v>6.48</v>
      </c>
      <c r="K700" s="63" t="s">
        <v>263</v>
      </c>
    </row>
    <row r="701" spans="1:11" x14ac:dyDescent="0.25">
      <c r="A701" s="87"/>
      <c r="B701" s="65" t="s">
        <v>157</v>
      </c>
      <c r="C701" s="66"/>
      <c r="D701" s="67">
        <v>34</v>
      </c>
      <c r="E701" s="68">
        <v>23.5</v>
      </c>
      <c r="F701" s="71"/>
      <c r="G701" s="68"/>
      <c r="H701" s="67"/>
      <c r="I701" s="85"/>
      <c r="J701" s="69"/>
      <c r="K701" s="63"/>
    </row>
    <row r="702" spans="1:11" x14ac:dyDescent="0.25">
      <c r="A702" s="87"/>
      <c r="B702" s="65" t="s">
        <v>73</v>
      </c>
      <c r="C702" s="66"/>
      <c r="D702" s="67">
        <v>20</v>
      </c>
      <c r="E702" s="68">
        <v>16</v>
      </c>
      <c r="F702" s="71"/>
      <c r="G702" s="66"/>
      <c r="H702" s="71"/>
      <c r="I702" s="71"/>
      <c r="J702" s="86"/>
      <c r="K702" s="63"/>
    </row>
    <row r="703" spans="1:11" x14ac:dyDescent="0.25">
      <c r="A703" s="87"/>
      <c r="B703" s="75" t="s">
        <v>57</v>
      </c>
      <c r="C703" s="66"/>
      <c r="D703" s="67">
        <v>21</v>
      </c>
      <c r="E703" s="68">
        <v>16</v>
      </c>
      <c r="F703" s="71"/>
      <c r="G703" s="66"/>
      <c r="H703" s="92"/>
      <c r="I703" s="85"/>
      <c r="J703" s="86"/>
      <c r="K703" s="63"/>
    </row>
    <row r="704" spans="1:11" x14ac:dyDescent="0.25">
      <c r="A704" s="87"/>
      <c r="B704" s="65" t="s">
        <v>59</v>
      </c>
      <c r="C704" s="66"/>
      <c r="D704" s="67">
        <v>10</v>
      </c>
      <c r="E704" s="68">
        <v>8</v>
      </c>
      <c r="F704" s="71"/>
      <c r="G704" s="66"/>
      <c r="H704" s="92"/>
      <c r="I704" s="85"/>
      <c r="J704" s="62"/>
      <c r="K704" s="63"/>
    </row>
    <row r="705" spans="1:11" x14ac:dyDescent="0.25">
      <c r="A705" s="87"/>
      <c r="B705" s="75" t="s">
        <v>60</v>
      </c>
      <c r="C705" s="66"/>
      <c r="D705" s="67">
        <v>10</v>
      </c>
      <c r="E705" s="68">
        <v>8</v>
      </c>
      <c r="F705" s="71"/>
      <c r="G705" s="66"/>
      <c r="H705" s="92"/>
      <c r="I705" s="85"/>
      <c r="J705" s="62"/>
      <c r="K705" s="63"/>
    </row>
    <row r="706" spans="1:11" x14ac:dyDescent="0.25">
      <c r="A706" s="87"/>
      <c r="B706" s="75" t="s">
        <v>52</v>
      </c>
      <c r="C706" s="66"/>
      <c r="D706" s="67">
        <v>40</v>
      </c>
      <c r="E706" s="68">
        <v>32</v>
      </c>
      <c r="F706" s="71"/>
      <c r="G706" s="66"/>
      <c r="H706" s="92"/>
      <c r="I706" s="85"/>
      <c r="J706" s="62"/>
      <c r="K706" s="63"/>
    </row>
    <row r="707" spans="1:11" x14ac:dyDescent="0.25">
      <c r="A707" s="87"/>
      <c r="B707" s="75" t="s">
        <v>38</v>
      </c>
      <c r="C707" s="66"/>
      <c r="D707" s="67">
        <v>2.4</v>
      </c>
      <c r="E707" s="68">
        <v>2.4</v>
      </c>
      <c r="F707" s="71"/>
      <c r="G707" s="66"/>
      <c r="H707" s="92"/>
      <c r="I707" s="85"/>
      <c r="J707" s="62"/>
      <c r="K707" s="63"/>
    </row>
    <row r="708" spans="1:11" x14ac:dyDescent="0.25">
      <c r="A708" s="87"/>
      <c r="B708" s="75" t="s">
        <v>75</v>
      </c>
      <c r="C708" s="66"/>
      <c r="D708" s="67">
        <v>1</v>
      </c>
      <c r="E708" s="68">
        <v>1</v>
      </c>
      <c r="F708" s="71"/>
      <c r="G708" s="66"/>
      <c r="H708" s="92"/>
      <c r="I708" s="85"/>
      <c r="J708" s="62"/>
      <c r="K708" s="63"/>
    </row>
    <row r="709" spans="1:11" x14ac:dyDescent="0.25">
      <c r="A709" s="87"/>
      <c r="B709" s="75" t="s">
        <v>61</v>
      </c>
      <c r="C709" s="66"/>
      <c r="D709" s="67">
        <v>3</v>
      </c>
      <c r="E709" s="68">
        <v>3</v>
      </c>
      <c r="F709" s="71"/>
      <c r="G709" s="66"/>
      <c r="H709" s="92"/>
      <c r="I709" s="85"/>
      <c r="J709" s="62"/>
      <c r="K709" s="63"/>
    </row>
    <row r="710" spans="1:11" x14ac:dyDescent="0.25">
      <c r="A710" s="87"/>
      <c r="B710" s="75" t="s">
        <v>63</v>
      </c>
      <c r="C710" s="66"/>
      <c r="D710" s="67">
        <v>5</v>
      </c>
      <c r="E710" s="68">
        <v>5</v>
      </c>
      <c r="F710" s="71"/>
      <c r="G710" s="66"/>
      <c r="H710" s="92"/>
      <c r="I710" s="85"/>
      <c r="J710" s="62"/>
      <c r="K710" s="63"/>
    </row>
    <row r="711" spans="1:11" x14ac:dyDescent="0.25">
      <c r="A711" s="87"/>
      <c r="B711" s="75" t="s">
        <v>64</v>
      </c>
      <c r="C711" s="66"/>
      <c r="D711" s="67">
        <v>1.2</v>
      </c>
      <c r="E711" s="68">
        <v>1.2</v>
      </c>
      <c r="F711" s="71"/>
      <c r="G711" s="66"/>
      <c r="H711" s="92"/>
      <c r="I711" s="85"/>
      <c r="J711" s="62"/>
      <c r="K711" s="63"/>
    </row>
    <row r="712" spans="1:11" x14ac:dyDescent="0.25">
      <c r="A712" s="87"/>
      <c r="B712" s="75" t="s">
        <v>39</v>
      </c>
      <c r="C712" s="66"/>
      <c r="D712" s="67">
        <v>160</v>
      </c>
      <c r="E712" s="68">
        <v>160</v>
      </c>
      <c r="F712" s="71"/>
      <c r="G712" s="66"/>
      <c r="H712" s="92"/>
      <c r="I712" s="85"/>
      <c r="J712" s="62"/>
      <c r="K712" s="63"/>
    </row>
    <row r="713" spans="1:11" x14ac:dyDescent="0.25">
      <c r="A713" s="147" t="s">
        <v>264</v>
      </c>
      <c r="B713" s="199"/>
      <c r="C713" s="157" t="s">
        <v>265</v>
      </c>
      <c r="D713" s="221"/>
      <c r="E713" s="152"/>
      <c r="F713" s="152">
        <v>14.1</v>
      </c>
      <c r="G713" s="149">
        <v>12.4</v>
      </c>
      <c r="H713" s="153">
        <v>23.8</v>
      </c>
      <c r="I713" s="152">
        <v>281</v>
      </c>
      <c r="J713" s="228">
        <v>3.2</v>
      </c>
      <c r="K713" s="70" t="s">
        <v>266</v>
      </c>
    </row>
    <row r="714" spans="1:11" x14ac:dyDescent="0.25">
      <c r="A714" s="147"/>
      <c r="B714" s="199" t="s">
        <v>56</v>
      </c>
      <c r="C714" s="157"/>
      <c r="D714" s="221">
        <v>91</v>
      </c>
      <c r="E714" s="152">
        <v>67</v>
      </c>
      <c r="F714" s="152"/>
      <c r="G714" s="149"/>
      <c r="H714" s="153"/>
      <c r="I714" s="152"/>
      <c r="J714" s="228"/>
      <c r="K714" s="70"/>
    </row>
    <row r="715" spans="1:11" x14ac:dyDescent="0.25">
      <c r="A715" s="147"/>
      <c r="B715" s="156" t="s">
        <v>57</v>
      </c>
      <c r="C715" s="157"/>
      <c r="D715" s="221">
        <v>184</v>
      </c>
      <c r="E715" s="152">
        <v>139</v>
      </c>
      <c r="F715" s="152"/>
      <c r="G715" s="149"/>
      <c r="H715" s="153"/>
      <c r="I715" s="152"/>
      <c r="J715" s="228"/>
      <c r="K715" s="70"/>
    </row>
    <row r="716" spans="1:11" x14ac:dyDescent="0.25">
      <c r="A716" s="147"/>
      <c r="B716" s="156" t="s">
        <v>60</v>
      </c>
      <c r="C716" s="157"/>
      <c r="D716" s="221">
        <v>15.5</v>
      </c>
      <c r="E716" s="152">
        <v>12.8</v>
      </c>
      <c r="F716" s="152"/>
      <c r="G716" s="149"/>
      <c r="H716" s="153"/>
      <c r="I716" s="152"/>
      <c r="J716" s="229"/>
      <c r="K716" s="70"/>
    </row>
    <row r="717" spans="1:11" x14ac:dyDescent="0.25">
      <c r="A717" s="147"/>
      <c r="B717" s="156" t="s">
        <v>61</v>
      </c>
      <c r="C717" s="157"/>
      <c r="D717" s="221">
        <v>3</v>
      </c>
      <c r="E717" s="152">
        <v>3</v>
      </c>
      <c r="F717" s="152"/>
      <c r="G717" s="149"/>
      <c r="H717" s="153"/>
      <c r="I717" s="152"/>
      <c r="J717" s="229"/>
      <c r="K717" s="70"/>
    </row>
    <row r="718" spans="1:11" x14ac:dyDescent="0.25">
      <c r="A718" s="147"/>
      <c r="B718" s="156" t="s">
        <v>64</v>
      </c>
      <c r="C718" s="157"/>
      <c r="D718" s="221">
        <v>0.5</v>
      </c>
      <c r="E718" s="152">
        <v>0.5</v>
      </c>
      <c r="F718" s="152"/>
      <c r="G718" s="149"/>
      <c r="H718" s="153"/>
      <c r="I718" s="152"/>
      <c r="J718" s="229"/>
      <c r="K718" s="70"/>
    </row>
    <row r="719" spans="1:11" x14ac:dyDescent="0.25">
      <c r="A719" s="147"/>
      <c r="B719" s="156" t="s">
        <v>69</v>
      </c>
      <c r="C719" s="157"/>
      <c r="D719" s="221">
        <v>3</v>
      </c>
      <c r="E719" s="152">
        <v>3</v>
      </c>
      <c r="F719" s="152"/>
      <c r="G719" s="149"/>
      <c r="H719" s="153"/>
      <c r="I719" s="152"/>
      <c r="J719" s="229"/>
      <c r="K719" s="70"/>
    </row>
    <row r="720" spans="1:11" x14ac:dyDescent="0.25">
      <c r="A720" s="147"/>
      <c r="B720" s="156" t="s">
        <v>122</v>
      </c>
      <c r="C720" s="157"/>
      <c r="D720" s="221">
        <v>2</v>
      </c>
      <c r="E720" s="152">
        <v>2</v>
      </c>
      <c r="F720" s="152"/>
      <c r="G720" s="149"/>
      <c r="H720" s="153"/>
      <c r="I720" s="152"/>
      <c r="J720" s="229"/>
      <c r="K720" s="70"/>
    </row>
    <row r="721" spans="1:11" x14ac:dyDescent="0.25">
      <c r="A721" s="147"/>
      <c r="B721" s="156" t="s">
        <v>267</v>
      </c>
      <c r="C721" s="157"/>
      <c r="D721" s="221"/>
      <c r="E721" s="152">
        <v>160</v>
      </c>
      <c r="F721" s="152"/>
      <c r="G721" s="149"/>
      <c r="H721" s="153"/>
      <c r="I721" s="152"/>
      <c r="J721" s="229"/>
      <c r="K721" s="70"/>
    </row>
    <row r="722" spans="1:11" x14ac:dyDescent="0.25">
      <c r="A722" s="147"/>
      <c r="B722" s="156" t="s">
        <v>161</v>
      </c>
      <c r="C722" s="157"/>
      <c r="D722" s="221">
        <v>18</v>
      </c>
      <c r="E722" s="152">
        <v>18</v>
      </c>
      <c r="F722" s="152"/>
      <c r="G722" s="149"/>
      <c r="H722" s="153"/>
      <c r="I722" s="152"/>
      <c r="J722" s="229"/>
      <c r="K722" s="70"/>
    </row>
    <row r="723" spans="1:11" x14ac:dyDescent="0.25">
      <c r="A723" s="147"/>
      <c r="B723" s="156" t="s">
        <v>122</v>
      </c>
      <c r="C723" s="157"/>
      <c r="D723" s="221">
        <v>1</v>
      </c>
      <c r="E723" s="152">
        <v>1</v>
      </c>
      <c r="F723" s="152"/>
      <c r="G723" s="149"/>
      <c r="H723" s="153"/>
      <c r="I723" s="152"/>
      <c r="J723" s="229"/>
      <c r="K723" s="70"/>
    </row>
    <row r="724" spans="1:11" x14ac:dyDescent="0.25">
      <c r="A724" s="147"/>
      <c r="B724" s="156" t="s">
        <v>74</v>
      </c>
      <c r="C724" s="157"/>
      <c r="D724" s="221">
        <v>1</v>
      </c>
      <c r="E724" s="152">
        <v>1</v>
      </c>
      <c r="F724" s="152"/>
      <c r="G724" s="149"/>
      <c r="H724" s="153"/>
      <c r="I724" s="152"/>
      <c r="J724" s="229"/>
      <c r="K724" s="70"/>
    </row>
    <row r="725" spans="1:11" x14ac:dyDescent="0.25">
      <c r="A725" s="147"/>
      <c r="B725" s="156" t="s">
        <v>268</v>
      </c>
      <c r="C725" s="157"/>
      <c r="D725" s="221">
        <v>1.3</v>
      </c>
      <c r="E725" s="152">
        <v>1</v>
      </c>
      <c r="F725" s="152"/>
      <c r="G725" s="149"/>
      <c r="H725" s="153"/>
      <c r="I725" s="152"/>
      <c r="J725" s="229"/>
      <c r="K725" s="70"/>
    </row>
    <row r="726" spans="1:11" x14ac:dyDescent="0.25">
      <c r="A726" s="147"/>
      <c r="B726" s="156" t="s">
        <v>60</v>
      </c>
      <c r="C726" s="157"/>
      <c r="D726" s="221">
        <v>0.5</v>
      </c>
      <c r="E726" s="152">
        <v>0.4</v>
      </c>
      <c r="F726" s="152"/>
      <c r="G726" s="149"/>
      <c r="H726" s="153"/>
      <c r="I726" s="152"/>
      <c r="J726" s="229"/>
      <c r="K726" s="70"/>
    </row>
    <row r="727" spans="1:11" x14ac:dyDescent="0.25">
      <c r="A727" s="147"/>
      <c r="B727" s="156" t="s">
        <v>269</v>
      </c>
      <c r="C727" s="157"/>
      <c r="D727" s="221">
        <v>1</v>
      </c>
      <c r="E727" s="152">
        <v>1</v>
      </c>
      <c r="F727" s="152"/>
      <c r="G727" s="149"/>
      <c r="H727" s="153"/>
      <c r="I727" s="152"/>
      <c r="J727" s="229"/>
      <c r="K727" s="70"/>
    </row>
    <row r="728" spans="1:11" x14ac:dyDescent="0.25">
      <c r="A728" s="147"/>
      <c r="B728" s="156" t="s">
        <v>30</v>
      </c>
      <c r="C728" s="157"/>
      <c r="D728" s="221">
        <v>0.3</v>
      </c>
      <c r="E728" s="152">
        <v>0.3</v>
      </c>
      <c r="F728" s="152"/>
      <c r="G728" s="149"/>
      <c r="H728" s="153"/>
      <c r="I728" s="152"/>
      <c r="J728" s="229"/>
      <c r="K728" s="70"/>
    </row>
    <row r="729" spans="1:11" x14ac:dyDescent="0.25">
      <c r="A729" s="147"/>
      <c r="B729" s="156" t="s">
        <v>32</v>
      </c>
      <c r="C729" s="157"/>
      <c r="D729" s="221">
        <v>0.5</v>
      </c>
      <c r="E729" s="152">
        <v>0.5</v>
      </c>
      <c r="F729" s="152"/>
      <c r="G729" s="149"/>
      <c r="H729" s="153"/>
      <c r="I729" s="152"/>
      <c r="J729" s="229"/>
      <c r="K729" s="70"/>
    </row>
    <row r="730" spans="1:11" x14ac:dyDescent="0.25">
      <c r="A730" s="147"/>
      <c r="B730" s="156" t="s">
        <v>38</v>
      </c>
      <c r="C730" s="157"/>
      <c r="D730" s="221">
        <v>0.2</v>
      </c>
      <c r="E730" s="152">
        <v>0.2</v>
      </c>
      <c r="F730" s="152"/>
      <c r="G730" s="149"/>
      <c r="H730" s="153"/>
      <c r="I730" s="152"/>
      <c r="J730" s="229"/>
      <c r="K730" s="70"/>
    </row>
    <row r="731" spans="1:11" x14ac:dyDescent="0.25">
      <c r="A731" s="147"/>
      <c r="B731" s="156" t="s">
        <v>270</v>
      </c>
      <c r="C731" s="157"/>
      <c r="D731" s="221"/>
      <c r="E731" s="152">
        <v>20</v>
      </c>
      <c r="F731" s="152"/>
      <c r="G731" s="149"/>
      <c r="H731" s="153"/>
      <c r="I731" s="152"/>
      <c r="J731" s="229"/>
      <c r="K731" s="70"/>
    </row>
    <row r="732" spans="1:11" x14ac:dyDescent="0.25">
      <c r="A732" s="64" t="s">
        <v>212</v>
      </c>
      <c r="B732" s="65"/>
      <c r="C732" s="66">
        <v>150</v>
      </c>
      <c r="D732" s="67"/>
      <c r="E732" s="68"/>
      <c r="F732" s="67">
        <v>0.7</v>
      </c>
      <c r="G732" s="68">
        <v>0.04</v>
      </c>
      <c r="H732" s="67">
        <v>20.6</v>
      </c>
      <c r="I732" s="57">
        <v>85</v>
      </c>
      <c r="J732" s="69">
        <v>1.2</v>
      </c>
      <c r="K732" s="70" t="s">
        <v>213</v>
      </c>
    </row>
    <row r="733" spans="1:11" x14ac:dyDescent="0.25">
      <c r="A733" s="64"/>
      <c r="B733" s="65" t="s">
        <v>214</v>
      </c>
      <c r="C733" s="66"/>
      <c r="D733" s="67">
        <v>15.3</v>
      </c>
      <c r="E733" s="68">
        <v>15</v>
      </c>
      <c r="F733" s="67"/>
      <c r="G733" s="68"/>
      <c r="H733" s="67"/>
      <c r="I733" s="57"/>
      <c r="J733" s="69"/>
      <c r="K733" s="70"/>
    </row>
    <row r="734" spans="1:11" x14ac:dyDescent="0.25">
      <c r="A734" s="64"/>
      <c r="B734" s="65" t="s">
        <v>38</v>
      </c>
      <c r="C734" s="66"/>
      <c r="D734" s="67">
        <v>12</v>
      </c>
      <c r="E734" s="68">
        <v>12</v>
      </c>
      <c r="F734" s="67"/>
      <c r="G734" s="68"/>
      <c r="H734" s="67"/>
      <c r="I734" s="57"/>
      <c r="J734" s="69"/>
      <c r="K734" s="70"/>
    </row>
    <row r="735" spans="1:11" x14ac:dyDescent="0.25">
      <c r="A735" s="64"/>
      <c r="B735" s="65" t="s">
        <v>39</v>
      </c>
      <c r="C735" s="66"/>
      <c r="D735" s="67">
        <v>152</v>
      </c>
      <c r="E735" s="68">
        <v>152</v>
      </c>
      <c r="F735" s="67"/>
      <c r="G735" s="68"/>
      <c r="H735" s="67"/>
      <c r="I735" s="57"/>
      <c r="J735" s="69"/>
      <c r="K735" s="70"/>
    </row>
    <row r="736" spans="1:11" x14ac:dyDescent="0.25">
      <c r="A736" s="103" t="s">
        <v>68</v>
      </c>
      <c r="B736" s="63"/>
      <c r="C736" s="92">
        <v>30</v>
      </c>
      <c r="D736" s="68">
        <v>30</v>
      </c>
      <c r="E736" s="68">
        <v>30</v>
      </c>
      <c r="F736" s="66">
        <v>1.5</v>
      </c>
      <c r="G736" s="105">
        <v>0.3</v>
      </c>
      <c r="H736" s="104">
        <v>14.4</v>
      </c>
      <c r="I736" s="106">
        <v>66</v>
      </c>
      <c r="J736" s="86">
        <v>0</v>
      </c>
      <c r="K736" s="63"/>
    </row>
    <row r="737" spans="1:11" ht="15.75" thickBot="1" x14ac:dyDescent="0.3">
      <c r="A737" s="46" t="s">
        <v>80</v>
      </c>
      <c r="B737" s="47"/>
      <c r="C737" s="95">
        <v>37.5</v>
      </c>
      <c r="D737" s="139">
        <v>37.5</v>
      </c>
      <c r="E737" s="49">
        <v>37.5</v>
      </c>
      <c r="F737" s="95">
        <v>1.8</v>
      </c>
      <c r="G737" s="95">
        <v>0.4</v>
      </c>
      <c r="H737" s="95">
        <v>18</v>
      </c>
      <c r="I737" s="95">
        <v>82.5</v>
      </c>
      <c r="J737" s="86"/>
      <c r="K737" s="63"/>
    </row>
    <row r="738" spans="1:11" ht="15.75" thickBot="1" x14ac:dyDescent="0.3">
      <c r="A738" s="80" t="s">
        <v>45</v>
      </c>
      <c r="B738" s="98"/>
      <c r="C738" s="50">
        <v>648.5</v>
      </c>
      <c r="D738" s="99"/>
      <c r="E738" s="81"/>
      <c r="F738" s="82">
        <f>SUM(F697:F737)</f>
        <v>22.799999999999997</v>
      </c>
      <c r="G738" s="82">
        <f t="shared" ref="G738:J738" si="16">SUM(G697:G737)</f>
        <v>18.189999999999998</v>
      </c>
      <c r="H738" s="82">
        <f t="shared" si="16"/>
        <v>87.53</v>
      </c>
      <c r="I738" s="82">
        <f t="shared" si="16"/>
        <v>622.29999999999995</v>
      </c>
      <c r="J738" s="82">
        <f t="shared" si="16"/>
        <v>18.38</v>
      </c>
      <c r="K738" s="54"/>
    </row>
    <row r="739" spans="1:11" x14ac:dyDescent="0.25">
      <c r="A739" s="28"/>
      <c r="B739" s="55" t="s">
        <v>81</v>
      </c>
      <c r="C739" s="56"/>
      <c r="D739" s="170"/>
      <c r="E739" s="31"/>
      <c r="F739" s="564"/>
      <c r="G739" s="31"/>
      <c r="H739" s="170"/>
      <c r="I739" s="30"/>
      <c r="J739" s="69"/>
      <c r="K739" s="63"/>
    </row>
    <row r="740" spans="1:11" x14ac:dyDescent="0.25">
      <c r="A740" s="87" t="s">
        <v>82</v>
      </c>
      <c r="B740" s="75"/>
      <c r="C740" s="66">
        <v>70</v>
      </c>
      <c r="D740" s="67">
        <v>80</v>
      </c>
      <c r="E740" s="68">
        <v>70</v>
      </c>
      <c r="F740" s="71">
        <v>0.3</v>
      </c>
      <c r="G740" s="68">
        <v>0.5</v>
      </c>
      <c r="H740" s="67">
        <v>12.95</v>
      </c>
      <c r="I740" s="85">
        <v>57</v>
      </c>
      <c r="J740" s="69">
        <v>3.75</v>
      </c>
      <c r="K740" s="63" t="s">
        <v>83</v>
      </c>
    </row>
    <row r="741" spans="1:11" x14ac:dyDescent="0.25">
      <c r="A741" s="103" t="s">
        <v>129</v>
      </c>
      <c r="B741" s="65"/>
      <c r="C741" s="66">
        <v>150</v>
      </c>
      <c r="D741" s="57"/>
      <c r="E741" s="68"/>
      <c r="F741" s="66">
        <v>4.3499999999999996</v>
      </c>
      <c r="G741" s="104">
        <v>3.75</v>
      </c>
      <c r="H741" s="104">
        <v>6</v>
      </c>
      <c r="I741" s="85">
        <v>75</v>
      </c>
      <c r="J741" s="86">
        <v>1.05</v>
      </c>
      <c r="K741" s="63" t="s">
        <v>91</v>
      </c>
    </row>
    <row r="742" spans="1:11" x14ac:dyDescent="0.25">
      <c r="A742" s="103"/>
      <c r="B742" s="65" t="s">
        <v>131</v>
      </c>
      <c r="C742" s="66"/>
      <c r="D742" s="57">
        <v>155</v>
      </c>
      <c r="E742" s="68">
        <v>150</v>
      </c>
      <c r="F742" s="66"/>
      <c r="G742" s="105"/>
      <c r="H742" s="104"/>
      <c r="I742" s="106"/>
      <c r="J742" s="86"/>
      <c r="K742" s="63"/>
    </row>
    <row r="743" spans="1:11" ht="30" x14ac:dyDescent="0.25">
      <c r="A743" s="77" t="s">
        <v>271</v>
      </c>
      <c r="B743" s="65"/>
      <c r="C743" s="66">
        <v>50</v>
      </c>
      <c r="D743" s="67"/>
      <c r="E743" s="68"/>
      <c r="F743" s="57">
        <v>3.3</v>
      </c>
      <c r="G743" s="57">
        <v>3.7</v>
      </c>
      <c r="H743" s="68">
        <v>18.3</v>
      </c>
      <c r="I743" s="57">
        <v>119</v>
      </c>
      <c r="J743" s="69">
        <v>0.8</v>
      </c>
      <c r="K743" s="70" t="s">
        <v>272</v>
      </c>
    </row>
    <row r="744" spans="1:11" x14ac:dyDescent="0.25">
      <c r="A744" s="64"/>
      <c r="B744" s="75" t="s">
        <v>74</v>
      </c>
      <c r="C744" s="66"/>
      <c r="D744" s="67">
        <v>23.3</v>
      </c>
      <c r="E744" s="68">
        <v>23.3</v>
      </c>
      <c r="F744" s="57"/>
      <c r="G744" s="57"/>
      <c r="H744" s="68"/>
      <c r="I744" s="57"/>
      <c r="J744" s="69"/>
      <c r="K744" s="70"/>
    </row>
    <row r="745" spans="1:11" x14ac:dyDescent="0.25">
      <c r="A745" s="64"/>
      <c r="B745" s="75" t="s">
        <v>30</v>
      </c>
      <c r="C745" s="66"/>
      <c r="D745" s="67">
        <v>2</v>
      </c>
      <c r="E745" s="68">
        <v>2</v>
      </c>
      <c r="F745" s="57"/>
      <c r="G745" s="57"/>
      <c r="H745" s="68"/>
      <c r="I745" s="57"/>
      <c r="J745" s="69"/>
      <c r="K745" s="70"/>
    </row>
    <row r="746" spans="1:11" x14ac:dyDescent="0.25">
      <c r="A746" s="64"/>
      <c r="B746" s="75" t="s">
        <v>86</v>
      </c>
      <c r="C746" s="66"/>
      <c r="D746" s="67">
        <v>1.6</v>
      </c>
      <c r="E746" s="68">
        <v>1.6</v>
      </c>
      <c r="F746" s="57"/>
      <c r="G746" s="57"/>
      <c r="H746" s="68"/>
      <c r="I746" s="57"/>
      <c r="J746" s="69"/>
      <c r="K746" s="70"/>
    </row>
    <row r="747" spans="1:11" x14ac:dyDescent="0.25">
      <c r="A747" s="64"/>
      <c r="B747" s="75" t="s">
        <v>29</v>
      </c>
      <c r="C747" s="66"/>
      <c r="D747" s="67">
        <v>2.8</v>
      </c>
      <c r="E747" s="68">
        <v>2.5</v>
      </c>
      <c r="F747" s="57"/>
      <c r="G747" s="57"/>
      <c r="H747" s="68"/>
      <c r="I747" s="57"/>
      <c r="J747" s="69"/>
      <c r="K747" s="70"/>
    </row>
    <row r="748" spans="1:11" x14ac:dyDescent="0.25">
      <c r="A748" s="64"/>
      <c r="B748" s="75" t="s">
        <v>32</v>
      </c>
      <c r="C748" s="66"/>
      <c r="D748" s="68">
        <v>0.3</v>
      </c>
      <c r="E748" s="68">
        <v>0.3</v>
      </c>
      <c r="F748" s="68"/>
      <c r="G748" s="68"/>
      <c r="H748" s="67"/>
      <c r="I748" s="68"/>
      <c r="J748" s="69"/>
      <c r="K748" s="70"/>
    </row>
    <row r="749" spans="1:11" x14ac:dyDescent="0.25">
      <c r="A749" s="64"/>
      <c r="B749" s="75" t="s">
        <v>87</v>
      </c>
      <c r="C749" s="66"/>
      <c r="D749" s="67">
        <v>0.2</v>
      </c>
      <c r="E749" s="68">
        <v>0.2</v>
      </c>
      <c r="F749" s="67"/>
      <c r="G749" s="68"/>
      <c r="H749" s="67"/>
      <c r="I749" s="57"/>
      <c r="J749" s="69"/>
      <c r="K749" s="70"/>
    </row>
    <row r="750" spans="1:11" x14ac:dyDescent="0.25">
      <c r="A750" s="64"/>
      <c r="B750" s="75" t="s">
        <v>39</v>
      </c>
      <c r="C750" s="66"/>
      <c r="D750" s="67">
        <v>6</v>
      </c>
      <c r="E750" s="68">
        <v>6</v>
      </c>
      <c r="F750" s="67"/>
      <c r="G750" s="68"/>
      <c r="H750" s="67"/>
      <c r="I750" s="57"/>
      <c r="J750" s="69"/>
      <c r="K750" s="70"/>
    </row>
    <row r="751" spans="1:11" x14ac:dyDescent="0.25">
      <c r="A751" s="64" t="s">
        <v>273</v>
      </c>
      <c r="B751" s="75" t="s">
        <v>73</v>
      </c>
      <c r="C751" s="66"/>
      <c r="D751" s="67">
        <v>31.2</v>
      </c>
      <c r="E751" s="68">
        <v>25</v>
      </c>
      <c r="F751" s="67"/>
      <c r="G751" s="68"/>
      <c r="H751" s="67"/>
      <c r="I751" s="57"/>
      <c r="J751" s="69"/>
      <c r="K751" s="70"/>
    </row>
    <row r="752" spans="1:11" x14ac:dyDescent="0.25">
      <c r="A752" s="64"/>
      <c r="B752" s="75" t="s">
        <v>30</v>
      </c>
      <c r="C752" s="66"/>
      <c r="D752" s="67">
        <v>1.7</v>
      </c>
      <c r="E752" s="68">
        <v>1.7</v>
      </c>
      <c r="F752" s="67"/>
      <c r="G752" s="68"/>
      <c r="H752" s="67"/>
      <c r="I752" s="57"/>
      <c r="J752" s="69"/>
      <c r="K752" s="70"/>
    </row>
    <row r="753" spans="1:11" x14ac:dyDescent="0.25">
      <c r="A753" s="64"/>
      <c r="B753" s="75" t="s">
        <v>29</v>
      </c>
      <c r="C753" s="66"/>
      <c r="D753" s="67">
        <v>2.5</v>
      </c>
      <c r="E753" s="68">
        <v>2</v>
      </c>
      <c r="F753" s="67"/>
      <c r="G753" s="68"/>
      <c r="H753" s="67"/>
      <c r="I753" s="57"/>
      <c r="J753" s="69"/>
      <c r="K753" s="70"/>
    </row>
    <row r="754" spans="1:11" x14ac:dyDescent="0.25">
      <c r="A754" s="64"/>
      <c r="B754" s="75" t="s">
        <v>64</v>
      </c>
      <c r="C754" s="66"/>
      <c r="D754" s="67">
        <v>0.3</v>
      </c>
      <c r="E754" s="68">
        <v>0.3</v>
      </c>
      <c r="F754" s="67"/>
      <c r="G754" s="68"/>
      <c r="H754" s="67"/>
      <c r="I754" s="57"/>
      <c r="J754" s="69"/>
      <c r="K754" s="70"/>
    </row>
    <row r="755" spans="1:11" x14ac:dyDescent="0.25">
      <c r="A755" s="64"/>
      <c r="B755" s="75" t="s">
        <v>274</v>
      </c>
      <c r="C755" s="66"/>
      <c r="D755" s="67"/>
      <c r="E755" s="68">
        <v>21</v>
      </c>
      <c r="F755" s="67"/>
      <c r="G755" s="68"/>
      <c r="H755" s="67"/>
      <c r="I755" s="57"/>
      <c r="J755" s="69"/>
      <c r="K755" s="70"/>
    </row>
    <row r="756" spans="1:11" x14ac:dyDescent="0.25">
      <c r="A756" s="64"/>
      <c r="B756" s="75" t="s">
        <v>74</v>
      </c>
      <c r="C756" s="66"/>
      <c r="D756" s="67">
        <v>1</v>
      </c>
      <c r="E756" s="68">
        <v>1</v>
      </c>
      <c r="F756" s="67"/>
      <c r="G756" s="68"/>
      <c r="H756" s="67"/>
      <c r="I756" s="57"/>
      <c r="J756" s="69"/>
      <c r="K756" s="70"/>
    </row>
    <row r="757" spans="1:11" x14ac:dyDescent="0.25">
      <c r="A757" s="64"/>
      <c r="B757" s="75" t="s">
        <v>61</v>
      </c>
      <c r="C757" s="66"/>
      <c r="D757" s="67">
        <v>0.1</v>
      </c>
      <c r="E757" s="68">
        <v>0.1</v>
      </c>
      <c r="F757" s="67"/>
      <c r="G757" s="68"/>
      <c r="H757" s="67"/>
      <c r="I757" s="57"/>
      <c r="J757" s="69"/>
      <c r="K757" s="70"/>
    </row>
    <row r="758" spans="1:11" x14ac:dyDescent="0.25">
      <c r="A758" s="64"/>
      <c r="B758" s="75" t="s">
        <v>29</v>
      </c>
      <c r="C758" s="66"/>
      <c r="D758" s="67">
        <v>1.6</v>
      </c>
      <c r="E758" s="68">
        <v>1</v>
      </c>
      <c r="F758" s="67"/>
      <c r="G758" s="68"/>
      <c r="H758" s="67"/>
      <c r="I758" s="57"/>
      <c r="J758" s="69"/>
      <c r="K758" s="70"/>
    </row>
    <row r="759" spans="1:11" x14ac:dyDescent="0.25">
      <c r="A759" s="77" t="s">
        <v>94</v>
      </c>
      <c r="B759" s="65"/>
      <c r="C759" s="66">
        <v>120</v>
      </c>
      <c r="D759" s="92"/>
      <c r="E759" s="66"/>
      <c r="F759" s="66"/>
      <c r="G759" s="92"/>
      <c r="H759" s="66">
        <v>6</v>
      </c>
      <c r="I759" s="92">
        <v>25</v>
      </c>
      <c r="J759" s="86"/>
      <c r="K759" s="70" t="s">
        <v>95</v>
      </c>
    </row>
    <row r="760" spans="1:11" x14ac:dyDescent="0.25">
      <c r="A760" s="77"/>
      <c r="B760" s="65" t="s">
        <v>96</v>
      </c>
      <c r="C760" s="66"/>
      <c r="D760" s="92">
        <v>0.2</v>
      </c>
      <c r="E760" s="66">
        <v>0.2</v>
      </c>
      <c r="F760" s="66"/>
      <c r="G760" s="92"/>
      <c r="H760" s="66"/>
      <c r="I760" s="92"/>
      <c r="J760" s="86"/>
      <c r="K760" s="70"/>
    </row>
    <row r="761" spans="1:11" x14ac:dyDescent="0.25">
      <c r="A761" s="77"/>
      <c r="B761" s="65" t="s">
        <v>86</v>
      </c>
      <c r="C761" s="66"/>
      <c r="D761" s="92">
        <v>5</v>
      </c>
      <c r="E761" s="66">
        <v>5</v>
      </c>
      <c r="F761" s="66"/>
      <c r="G761" s="92"/>
      <c r="H761" s="66"/>
      <c r="I761" s="92"/>
      <c r="J761" s="86"/>
      <c r="K761" s="70"/>
    </row>
    <row r="762" spans="1:11" ht="15.75" thickBot="1" x14ac:dyDescent="0.3">
      <c r="A762" s="77"/>
      <c r="B762" s="65" t="s">
        <v>79</v>
      </c>
      <c r="C762" s="66"/>
      <c r="D762" s="92">
        <v>120</v>
      </c>
      <c r="E762" s="66">
        <v>120</v>
      </c>
      <c r="F762" s="66"/>
      <c r="G762" s="92"/>
      <c r="H762" s="66"/>
      <c r="I762" s="92"/>
      <c r="J762" s="86"/>
      <c r="K762" s="70"/>
    </row>
    <row r="763" spans="1:11" ht="15.75" thickBot="1" x14ac:dyDescent="0.3">
      <c r="A763" s="80" t="s">
        <v>45</v>
      </c>
      <c r="B763" s="172"/>
      <c r="C763" s="50">
        <v>390</v>
      </c>
      <c r="D763" s="99"/>
      <c r="E763" s="81"/>
      <c r="F763" s="100">
        <f>SUM(F739:F762)</f>
        <v>7.9499999999999993</v>
      </c>
      <c r="G763" s="100">
        <f t="shared" ref="G763:J763" si="17">SUM(G739:G762)</f>
        <v>7.95</v>
      </c>
      <c r="H763" s="100">
        <f t="shared" si="17"/>
        <v>43.25</v>
      </c>
      <c r="I763" s="100">
        <f t="shared" si="17"/>
        <v>276</v>
      </c>
      <c r="J763" s="100">
        <f t="shared" si="17"/>
        <v>5.6</v>
      </c>
      <c r="K763" s="108"/>
    </row>
    <row r="764" spans="1:11" ht="15.75" thickBot="1" x14ac:dyDescent="0.3">
      <c r="A764" s="230" t="s">
        <v>97</v>
      </c>
      <c r="B764" s="231"/>
      <c r="C764" s="232">
        <f>C696+C738+C763</f>
        <v>1565.5</v>
      </c>
      <c r="D764" s="233"/>
      <c r="E764" s="234"/>
      <c r="F764" s="235">
        <f>F696+F738+F763</f>
        <v>43.599999999999994</v>
      </c>
      <c r="G764" s="235">
        <f>G696+G738+G763</f>
        <v>43.023333333333333</v>
      </c>
      <c r="H764" s="235">
        <f>H696+H738+H763</f>
        <v>198.13</v>
      </c>
      <c r="I764" s="235">
        <f>I696+I738+I763</f>
        <v>1370.3</v>
      </c>
      <c r="J764" s="235">
        <f>J696+J738+J763</f>
        <v>27.775416666666665</v>
      </c>
      <c r="K764" s="205"/>
    </row>
    <row r="765" spans="1:11" x14ac:dyDescent="0.25">
      <c r="A765" s="20"/>
      <c r="F765" s="236"/>
      <c r="G765" s="236"/>
      <c r="H765" s="236"/>
      <c r="I765" s="237"/>
      <c r="J765" s="186"/>
      <c r="K765" s="29"/>
    </row>
    <row r="766" spans="1:11" x14ac:dyDescent="0.25">
      <c r="A766" s="20"/>
      <c r="F766" s="236"/>
      <c r="G766" s="236"/>
      <c r="H766" s="236"/>
      <c r="I766" s="237"/>
      <c r="J766" s="186"/>
      <c r="K766" s="65"/>
    </row>
    <row r="767" spans="1:11" ht="15.75" thickBot="1" x14ac:dyDescent="0.3">
      <c r="A767" s="20" t="s">
        <v>275</v>
      </c>
      <c r="B767" s="21"/>
      <c r="C767" s="22"/>
      <c r="D767" s="23"/>
      <c r="G767" s="25"/>
      <c r="H767" s="25"/>
      <c r="J767" s="126"/>
      <c r="K767" s="47"/>
    </row>
    <row r="768" spans="1:11" ht="30" x14ac:dyDescent="0.25">
      <c r="A768" s="28" t="s">
        <v>6</v>
      </c>
      <c r="B768" s="29"/>
      <c r="C768" s="564" t="s">
        <v>7</v>
      </c>
      <c r="D768" s="30" t="s">
        <v>8</v>
      </c>
      <c r="E768" s="31" t="s">
        <v>8</v>
      </c>
      <c r="F768" s="572" t="s">
        <v>9</v>
      </c>
      <c r="G768" s="573"/>
      <c r="H768" s="574"/>
      <c r="I768" s="32" t="s">
        <v>10</v>
      </c>
      <c r="J768" s="128" t="s">
        <v>11</v>
      </c>
      <c r="K768" s="238" t="s">
        <v>99</v>
      </c>
    </row>
    <row r="769" spans="1:11" ht="30.75" thickBot="1" x14ac:dyDescent="0.3">
      <c r="A769" s="35" t="s">
        <v>13</v>
      </c>
      <c r="B769" s="36"/>
      <c r="C769" s="37" t="s">
        <v>14</v>
      </c>
      <c r="D769" s="38" t="s">
        <v>15</v>
      </c>
      <c r="E769" s="39" t="s">
        <v>15</v>
      </c>
      <c r="F769" s="40"/>
      <c r="G769" s="41"/>
      <c r="H769" s="41"/>
      <c r="I769" s="239" t="s">
        <v>16</v>
      </c>
      <c r="J769" s="62"/>
      <c r="K769" s="63"/>
    </row>
    <row r="770" spans="1:11" ht="15.75" thickBot="1" x14ac:dyDescent="0.3">
      <c r="A770" s="87"/>
      <c r="B770" s="65"/>
      <c r="C770" s="71"/>
      <c r="D770" s="57" t="s">
        <v>17</v>
      </c>
      <c r="E770" s="68" t="s">
        <v>18</v>
      </c>
      <c r="F770" s="56" t="s">
        <v>19</v>
      </c>
      <c r="G770" s="56" t="s">
        <v>20</v>
      </c>
      <c r="H770" s="565" t="s">
        <v>21</v>
      </c>
      <c r="I770" s="32" t="s">
        <v>22</v>
      </c>
      <c r="J770" s="33" t="s">
        <v>23</v>
      </c>
      <c r="K770" s="161"/>
    </row>
    <row r="771" spans="1:11" ht="15.75" thickBot="1" x14ac:dyDescent="0.3">
      <c r="A771" s="240"/>
      <c r="B771" s="143" t="s">
        <v>24</v>
      </c>
      <c r="C771" s="50"/>
      <c r="D771" s="99"/>
      <c r="E771" s="89"/>
      <c r="F771" s="241"/>
      <c r="G771" s="242"/>
      <c r="H771" s="243"/>
      <c r="I771" s="244"/>
      <c r="J771" s="245"/>
      <c r="K771" s="161"/>
    </row>
    <row r="772" spans="1:11" ht="30" x14ac:dyDescent="0.25">
      <c r="A772" s="64" t="s">
        <v>276</v>
      </c>
      <c r="B772" s="65"/>
      <c r="C772" s="66" t="s">
        <v>101</v>
      </c>
      <c r="D772" s="68"/>
      <c r="E772" s="68"/>
      <c r="F772" s="68">
        <v>6</v>
      </c>
      <c r="G772" s="68">
        <v>7</v>
      </c>
      <c r="H772" s="68">
        <v>28</v>
      </c>
      <c r="I772" s="68">
        <v>199</v>
      </c>
      <c r="J772" s="69">
        <v>0.22</v>
      </c>
      <c r="K772" s="70" t="s">
        <v>142</v>
      </c>
    </row>
    <row r="773" spans="1:11" x14ac:dyDescent="0.25">
      <c r="A773" s="64"/>
      <c r="B773" s="65" t="s">
        <v>277</v>
      </c>
      <c r="C773" s="71"/>
      <c r="D773" s="68">
        <v>31</v>
      </c>
      <c r="E773" s="76">
        <v>31</v>
      </c>
      <c r="F773" s="68"/>
      <c r="G773" s="67"/>
      <c r="H773" s="68"/>
      <c r="I773" s="67"/>
      <c r="J773" s="69"/>
      <c r="K773" s="70"/>
    </row>
    <row r="774" spans="1:11" x14ac:dyDescent="0.25">
      <c r="A774" s="64"/>
      <c r="B774" s="65" t="s">
        <v>31</v>
      </c>
      <c r="C774" s="71"/>
      <c r="D774" s="57">
        <v>100</v>
      </c>
      <c r="E774" s="68">
        <v>100</v>
      </c>
      <c r="F774" s="68"/>
      <c r="G774" s="67"/>
      <c r="H774" s="68"/>
      <c r="I774" s="67"/>
      <c r="J774" s="69"/>
      <c r="K774" s="70"/>
    </row>
    <row r="775" spans="1:11" x14ac:dyDescent="0.25">
      <c r="A775" s="64"/>
      <c r="B775" s="65" t="s">
        <v>39</v>
      </c>
      <c r="C775" s="71"/>
      <c r="D775" s="57">
        <v>76</v>
      </c>
      <c r="E775" s="68">
        <v>76</v>
      </c>
      <c r="F775" s="68"/>
      <c r="G775" s="67"/>
      <c r="H775" s="68"/>
      <c r="I775" s="67"/>
      <c r="J775" s="69"/>
      <c r="K775" s="70"/>
    </row>
    <row r="776" spans="1:11" x14ac:dyDescent="0.25">
      <c r="A776" s="64"/>
      <c r="B776" s="65" t="s">
        <v>38</v>
      </c>
      <c r="C776" s="71"/>
      <c r="D776" s="57">
        <v>5</v>
      </c>
      <c r="E776" s="68">
        <v>5</v>
      </c>
      <c r="F776" s="68"/>
      <c r="G776" s="67"/>
      <c r="H776" s="68"/>
      <c r="I776" s="67"/>
      <c r="J776" s="69"/>
      <c r="K776" s="70"/>
    </row>
    <row r="777" spans="1:11" x14ac:dyDescent="0.25">
      <c r="A777" s="64"/>
      <c r="B777" s="75" t="s">
        <v>64</v>
      </c>
      <c r="C777" s="71"/>
      <c r="D777" s="57">
        <v>0.95</v>
      </c>
      <c r="E777" s="68">
        <v>0.95</v>
      </c>
      <c r="F777" s="68"/>
      <c r="G777" s="67"/>
      <c r="H777" s="68"/>
      <c r="I777" s="67"/>
      <c r="J777" s="69"/>
      <c r="K777" s="70"/>
    </row>
    <row r="778" spans="1:11" x14ac:dyDescent="0.25">
      <c r="A778" s="64"/>
      <c r="B778" s="75" t="s">
        <v>30</v>
      </c>
      <c r="C778" s="71"/>
      <c r="D778" s="57">
        <v>5</v>
      </c>
      <c r="E778" s="68">
        <v>5</v>
      </c>
      <c r="F778" s="68"/>
      <c r="G778" s="67"/>
      <c r="H778" s="68"/>
      <c r="I778" s="67"/>
      <c r="J778" s="69"/>
      <c r="K778" s="70"/>
    </row>
    <row r="779" spans="1:11" ht="30" x14ac:dyDescent="0.25">
      <c r="A779" s="77" t="s">
        <v>144</v>
      </c>
      <c r="B779" s="65"/>
      <c r="C779" s="66">
        <v>180</v>
      </c>
      <c r="D779" s="79"/>
      <c r="E779" s="79"/>
      <c r="F779" s="57">
        <v>1.2166666666666666</v>
      </c>
      <c r="G779" s="68">
        <v>1.3416666666666668</v>
      </c>
      <c r="H779" s="68">
        <v>12</v>
      </c>
      <c r="I779" s="57">
        <v>65</v>
      </c>
      <c r="J779" s="69">
        <v>0.19</v>
      </c>
      <c r="K779" s="70" t="s">
        <v>145</v>
      </c>
    </row>
    <row r="780" spans="1:11" x14ac:dyDescent="0.25">
      <c r="A780" s="77"/>
      <c r="B780" s="65" t="s">
        <v>146</v>
      </c>
      <c r="C780" s="66"/>
      <c r="D780" s="68">
        <v>3</v>
      </c>
      <c r="E780" s="68">
        <v>3</v>
      </c>
      <c r="F780" s="57"/>
      <c r="G780" s="57"/>
      <c r="H780" s="57"/>
      <c r="I780" s="57"/>
      <c r="J780" s="69"/>
      <c r="K780" s="70"/>
    </row>
    <row r="781" spans="1:11" x14ac:dyDescent="0.25">
      <c r="A781" s="77"/>
      <c r="B781" s="65" t="s">
        <v>38</v>
      </c>
      <c r="C781" s="66"/>
      <c r="D781" s="68">
        <v>10</v>
      </c>
      <c r="E781" s="68">
        <v>10</v>
      </c>
      <c r="F781" s="57"/>
      <c r="G781" s="68"/>
      <c r="H781" s="68"/>
      <c r="I781" s="57"/>
      <c r="J781" s="69"/>
      <c r="K781" s="70"/>
    </row>
    <row r="782" spans="1:11" x14ac:dyDescent="0.25">
      <c r="A782" s="136"/>
      <c r="B782" s="75" t="s">
        <v>31</v>
      </c>
      <c r="C782" s="66"/>
      <c r="D782" s="68">
        <v>90</v>
      </c>
      <c r="E782" s="68">
        <v>90</v>
      </c>
      <c r="F782" s="57"/>
      <c r="G782" s="68"/>
      <c r="H782" s="68"/>
      <c r="I782" s="57"/>
      <c r="J782" s="69"/>
      <c r="K782" s="70"/>
    </row>
    <row r="783" spans="1:11" x14ac:dyDescent="0.25">
      <c r="A783" s="136"/>
      <c r="B783" s="75" t="s">
        <v>39</v>
      </c>
      <c r="C783" s="66"/>
      <c r="D783" s="68">
        <v>108</v>
      </c>
      <c r="E783" s="68">
        <v>108</v>
      </c>
      <c r="F783" s="57"/>
      <c r="G783" s="68"/>
      <c r="H783" s="68"/>
      <c r="I783" s="57"/>
      <c r="J783" s="69"/>
      <c r="K783" s="70"/>
    </row>
    <row r="784" spans="1:11" ht="30" x14ac:dyDescent="0.25">
      <c r="A784" s="77" t="s">
        <v>40</v>
      </c>
      <c r="B784" s="65"/>
      <c r="C784" s="66" t="s">
        <v>41</v>
      </c>
      <c r="D784" s="78"/>
      <c r="E784" s="79"/>
      <c r="F784" s="57">
        <v>2.2999999999999998</v>
      </c>
      <c r="G784" s="68">
        <v>4.5</v>
      </c>
      <c r="H784" s="67">
        <v>15.4</v>
      </c>
      <c r="I784" s="57">
        <v>111</v>
      </c>
      <c r="J784" s="69"/>
      <c r="K784" s="70" t="s">
        <v>42</v>
      </c>
    </row>
    <row r="785" spans="1:11" x14ac:dyDescent="0.25">
      <c r="A785" s="77"/>
      <c r="B785" s="65" t="s">
        <v>43</v>
      </c>
      <c r="C785" s="66"/>
      <c r="D785" s="57">
        <v>30</v>
      </c>
      <c r="E785" s="68">
        <v>30</v>
      </c>
      <c r="F785" s="57"/>
      <c r="G785" s="68"/>
      <c r="H785" s="68"/>
      <c r="I785" s="57"/>
      <c r="J785" s="69"/>
      <c r="K785" s="70"/>
    </row>
    <row r="786" spans="1:11" ht="15.75" thickBot="1" x14ac:dyDescent="0.3">
      <c r="A786" s="77"/>
      <c r="B786" s="65" t="s">
        <v>30</v>
      </c>
      <c r="C786" s="66"/>
      <c r="D786" s="57">
        <v>5</v>
      </c>
      <c r="E786" s="68">
        <v>5</v>
      </c>
      <c r="F786" s="57" t="s">
        <v>44</v>
      </c>
      <c r="G786" s="68"/>
      <c r="H786" s="68"/>
      <c r="I786" s="57"/>
      <c r="J786" s="69"/>
      <c r="K786" s="70"/>
    </row>
    <row r="787" spans="1:11" ht="15.75" thickBot="1" x14ac:dyDescent="0.3">
      <c r="A787" s="80" t="s">
        <v>45</v>
      </c>
      <c r="B787" s="172"/>
      <c r="C787" s="50"/>
      <c r="D787" s="99"/>
      <c r="E787" s="81"/>
      <c r="F787" s="82"/>
      <c r="G787" s="82"/>
      <c r="H787" s="82"/>
      <c r="I787" s="82"/>
      <c r="J787" s="82"/>
      <c r="K787" s="54"/>
    </row>
    <row r="788" spans="1:11" x14ac:dyDescent="0.25">
      <c r="A788" s="83"/>
      <c r="B788" s="84" t="s">
        <v>46</v>
      </c>
      <c r="C788" s="565"/>
      <c r="D788" s="30"/>
      <c r="E788" s="31"/>
      <c r="F788" s="564"/>
      <c r="G788" s="56"/>
      <c r="H788" s="565"/>
      <c r="I788" s="32"/>
      <c r="J788" s="86"/>
      <c r="K788" s="63"/>
    </row>
    <row r="789" spans="1:11" ht="15.75" thickBot="1" x14ac:dyDescent="0.3">
      <c r="A789" s="87" t="s">
        <v>47</v>
      </c>
      <c r="B789" s="75"/>
      <c r="C789" s="66">
        <v>100</v>
      </c>
      <c r="D789" s="67">
        <v>100</v>
      </c>
      <c r="E789" s="68">
        <v>100</v>
      </c>
      <c r="F789" s="71">
        <v>0.23</v>
      </c>
      <c r="G789" s="68">
        <v>0.15</v>
      </c>
      <c r="H789" s="67">
        <v>12.23</v>
      </c>
      <c r="I789" s="85">
        <v>52</v>
      </c>
      <c r="J789" s="69">
        <v>1.5</v>
      </c>
      <c r="K789" s="63" t="s">
        <v>226</v>
      </c>
    </row>
    <row r="790" spans="1:11" ht="15.75" thickBot="1" x14ac:dyDescent="0.3">
      <c r="A790" s="80" t="s">
        <v>45</v>
      </c>
      <c r="B790" s="98"/>
      <c r="C790" s="51">
        <v>520</v>
      </c>
      <c r="D790" s="162"/>
      <c r="E790" s="89"/>
      <c r="F790" s="141">
        <f>SUM(F772:F789)</f>
        <v>9.7466666666666661</v>
      </c>
      <c r="G790" s="141">
        <f t="shared" ref="G790:J790" si="18">SUM(G772:G789)</f>
        <v>12.991666666666667</v>
      </c>
      <c r="H790" s="141">
        <f t="shared" si="18"/>
        <v>67.63</v>
      </c>
      <c r="I790" s="141">
        <f t="shared" si="18"/>
        <v>427</v>
      </c>
      <c r="J790" s="82">
        <f t="shared" si="18"/>
        <v>1.9100000000000001</v>
      </c>
      <c r="K790" s="54"/>
    </row>
    <row r="791" spans="1:11" x14ac:dyDescent="0.25">
      <c r="A791" s="28"/>
      <c r="B791" s="55" t="s">
        <v>49</v>
      </c>
      <c r="C791" s="56"/>
      <c r="D791" s="170"/>
      <c r="E791" s="90"/>
      <c r="F791" s="564"/>
      <c r="G791" s="56"/>
      <c r="H791" s="565"/>
      <c r="I791" s="32"/>
      <c r="J791" s="62"/>
      <c r="K791" s="63"/>
    </row>
    <row r="792" spans="1:11" ht="30" x14ac:dyDescent="0.25">
      <c r="A792" s="64" t="s">
        <v>278</v>
      </c>
      <c r="B792" s="65"/>
      <c r="C792" s="66">
        <v>60</v>
      </c>
      <c r="D792" s="67"/>
      <c r="E792" s="68"/>
      <c r="F792" s="67">
        <v>0.8</v>
      </c>
      <c r="G792" s="68">
        <v>3.2</v>
      </c>
      <c r="H792" s="67">
        <v>9.1999999999999993</v>
      </c>
      <c r="I792" s="57">
        <v>68</v>
      </c>
      <c r="J792" s="69">
        <v>0.4</v>
      </c>
      <c r="K792" s="70" t="s">
        <v>279</v>
      </c>
    </row>
    <row r="793" spans="1:11" x14ac:dyDescent="0.25">
      <c r="A793" s="64"/>
      <c r="B793" s="75" t="s">
        <v>52</v>
      </c>
      <c r="C793" s="66"/>
      <c r="D793" s="67">
        <v>63</v>
      </c>
      <c r="E793" s="68">
        <v>50</v>
      </c>
      <c r="F793" s="67"/>
      <c r="G793" s="68"/>
      <c r="H793" s="67"/>
      <c r="I793" s="57"/>
      <c r="J793" s="69"/>
      <c r="K793" s="70"/>
    </row>
    <row r="794" spans="1:11" x14ac:dyDescent="0.25">
      <c r="A794" s="64"/>
      <c r="B794" s="75" t="s">
        <v>61</v>
      </c>
      <c r="C794" s="66"/>
      <c r="D794" s="67">
        <v>1</v>
      </c>
      <c r="E794" s="68">
        <v>1</v>
      </c>
      <c r="F794" s="67"/>
      <c r="G794" s="68"/>
      <c r="H794" s="67"/>
      <c r="I794" s="57"/>
      <c r="J794" s="69"/>
      <c r="K794" s="70"/>
    </row>
    <row r="795" spans="1:11" x14ac:dyDescent="0.25">
      <c r="A795" s="64"/>
      <c r="B795" s="75" t="s">
        <v>220</v>
      </c>
      <c r="C795" s="66"/>
      <c r="D795" s="67">
        <v>7.5</v>
      </c>
      <c r="E795" s="68">
        <v>7</v>
      </c>
      <c r="F795" s="67"/>
      <c r="G795" s="57"/>
      <c r="H795" s="67"/>
      <c r="I795" s="57"/>
      <c r="J795" s="69"/>
      <c r="K795" s="70"/>
    </row>
    <row r="796" spans="1:11" x14ac:dyDescent="0.25">
      <c r="A796" s="64"/>
      <c r="B796" s="75" t="s">
        <v>32</v>
      </c>
      <c r="C796" s="66"/>
      <c r="D796" s="67">
        <v>0.6</v>
      </c>
      <c r="E796" s="68">
        <v>0.6</v>
      </c>
      <c r="F796" s="67"/>
      <c r="G796" s="57"/>
      <c r="H796" s="67"/>
      <c r="I796" s="57"/>
      <c r="J796" s="69"/>
      <c r="K796" s="70"/>
    </row>
    <row r="797" spans="1:11" ht="45" x14ac:dyDescent="0.25">
      <c r="A797" s="64" t="s">
        <v>280</v>
      </c>
      <c r="B797" s="65"/>
      <c r="C797" s="66" t="s">
        <v>201</v>
      </c>
      <c r="D797" s="67"/>
      <c r="E797" s="68"/>
      <c r="F797" s="57">
        <v>4.1900000000000004</v>
      </c>
      <c r="G797" s="68">
        <v>6.44</v>
      </c>
      <c r="H797" s="67">
        <v>9.9</v>
      </c>
      <c r="I797" s="57">
        <v>114</v>
      </c>
      <c r="J797" s="69">
        <v>8.14</v>
      </c>
      <c r="K797" s="70" t="s">
        <v>281</v>
      </c>
    </row>
    <row r="798" spans="1:11" x14ac:dyDescent="0.25">
      <c r="A798" s="64"/>
      <c r="B798" s="75" t="s">
        <v>56</v>
      </c>
      <c r="C798" s="66"/>
      <c r="D798" s="67">
        <v>30.8</v>
      </c>
      <c r="E798" s="68">
        <v>22.8</v>
      </c>
      <c r="F798" s="57"/>
      <c r="G798" s="68"/>
      <c r="H798" s="67"/>
      <c r="I798" s="57"/>
      <c r="J798" s="69"/>
      <c r="K798" s="70"/>
    </row>
    <row r="799" spans="1:11" x14ac:dyDescent="0.25">
      <c r="A799" s="64"/>
      <c r="B799" s="75" t="s">
        <v>60</v>
      </c>
      <c r="C799" s="66"/>
      <c r="D799" s="67">
        <v>2.8</v>
      </c>
      <c r="E799" s="68">
        <v>2.5</v>
      </c>
      <c r="F799" s="57"/>
      <c r="G799" s="68"/>
      <c r="H799" s="67"/>
      <c r="I799" s="57"/>
      <c r="J799" s="69"/>
      <c r="K799" s="70"/>
    </row>
    <row r="800" spans="1:11" x14ac:dyDescent="0.25">
      <c r="A800" s="64"/>
      <c r="B800" s="75" t="s">
        <v>29</v>
      </c>
      <c r="C800" s="66"/>
      <c r="D800" s="67">
        <v>2.4</v>
      </c>
      <c r="E800" s="68">
        <v>2.1</v>
      </c>
      <c r="F800" s="57"/>
      <c r="G800" s="68"/>
      <c r="H800" s="67"/>
      <c r="I800" s="57"/>
      <c r="J800" s="69"/>
      <c r="K800" s="70"/>
    </row>
    <row r="801" spans="1:11" x14ac:dyDescent="0.25">
      <c r="A801" s="64"/>
      <c r="B801" s="75" t="s">
        <v>282</v>
      </c>
      <c r="C801" s="66"/>
      <c r="D801" s="67">
        <v>2.9</v>
      </c>
      <c r="E801" s="68">
        <v>2.9</v>
      </c>
      <c r="F801" s="57"/>
      <c r="G801" s="68"/>
      <c r="H801" s="67"/>
      <c r="I801" s="57"/>
      <c r="J801" s="69"/>
      <c r="K801" s="70"/>
    </row>
    <row r="802" spans="1:11" x14ac:dyDescent="0.25">
      <c r="A802" s="64"/>
      <c r="B802" s="75" t="s">
        <v>70</v>
      </c>
      <c r="C802" s="66"/>
      <c r="D802" s="67"/>
      <c r="E802" s="68">
        <v>33.6</v>
      </c>
      <c r="F802" s="57"/>
      <c r="G802" s="68"/>
      <c r="H802" s="67"/>
      <c r="I802" s="57"/>
      <c r="J802" s="69"/>
      <c r="K802" s="70"/>
    </row>
    <row r="803" spans="1:11" x14ac:dyDescent="0.25">
      <c r="A803" s="64"/>
      <c r="B803" s="65" t="s">
        <v>73</v>
      </c>
      <c r="C803" s="66"/>
      <c r="D803" s="67">
        <v>20</v>
      </c>
      <c r="E803" s="68">
        <v>16</v>
      </c>
      <c r="F803" s="57"/>
      <c r="G803" s="57"/>
      <c r="H803" s="57"/>
      <c r="I803" s="57"/>
      <c r="J803" s="69"/>
      <c r="K803" s="70"/>
    </row>
    <row r="804" spans="1:11" x14ac:dyDescent="0.25">
      <c r="A804" s="64"/>
      <c r="B804" s="75" t="s">
        <v>57</v>
      </c>
      <c r="C804" s="66"/>
      <c r="D804" s="67">
        <v>53.6</v>
      </c>
      <c r="E804" s="68">
        <v>40</v>
      </c>
      <c r="F804" s="57"/>
      <c r="G804" s="68"/>
      <c r="H804" s="67"/>
      <c r="I804" s="57"/>
      <c r="J804" s="69"/>
      <c r="K804" s="70"/>
    </row>
    <row r="805" spans="1:11" x14ac:dyDescent="0.25">
      <c r="A805" s="64"/>
      <c r="B805" s="65" t="s">
        <v>59</v>
      </c>
      <c r="C805" s="66"/>
      <c r="D805" s="67">
        <v>10.4</v>
      </c>
      <c r="E805" s="68">
        <v>8</v>
      </c>
      <c r="F805" s="57"/>
      <c r="G805" s="68"/>
      <c r="H805" s="67"/>
      <c r="I805" s="57"/>
      <c r="J805" s="69"/>
      <c r="K805" s="70"/>
    </row>
    <row r="806" spans="1:11" x14ac:dyDescent="0.25">
      <c r="A806" s="64"/>
      <c r="B806" s="75" t="s">
        <v>60</v>
      </c>
      <c r="C806" s="66"/>
      <c r="D806" s="67">
        <v>9.6</v>
      </c>
      <c r="E806" s="68">
        <v>8</v>
      </c>
      <c r="F806" s="57"/>
      <c r="G806" s="68"/>
      <c r="H806" s="67"/>
      <c r="I806" s="57"/>
      <c r="J806" s="69"/>
      <c r="K806" s="70"/>
    </row>
    <row r="807" spans="1:11" x14ac:dyDescent="0.25">
      <c r="A807" s="64"/>
      <c r="B807" s="75" t="s">
        <v>61</v>
      </c>
      <c r="C807" s="66"/>
      <c r="D807" s="67">
        <v>3</v>
      </c>
      <c r="E807" s="68">
        <v>3</v>
      </c>
      <c r="F807" s="57"/>
      <c r="G807" s="68"/>
      <c r="H807" s="67"/>
      <c r="I807" s="57"/>
      <c r="J807" s="69"/>
      <c r="K807" s="70"/>
    </row>
    <row r="808" spans="1:11" x14ac:dyDescent="0.25">
      <c r="A808" s="64"/>
      <c r="B808" s="75" t="s">
        <v>64</v>
      </c>
      <c r="C808" s="66"/>
      <c r="D808" s="67">
        <v>1</v>
      </c>
      <c r="E808" s="68">
        <v>1</v>
      </c>
      <c r="F808" s="57"/>
      <c r="G808" s="68"/>
      <c r="H808" s="67"/>
      <c r="I808" s="57"/>
      <c r="J808" s="69"/>
      <c r="K808" s="70"/>
    </row>
    <row r="809" spans="1:11" x14ac:dyDescent="0.25">
      <c r="A809" s="64"/>
      <c r="B809" s="75" t="s">
        <v>283</v>
      </c>
      <c r="C809" s="66"/>
      <c r="D809" s="67">
        <v>152</v>
      </c>
      <c r="E809" s="68">
        <v>152</v>
      </c>
      <c r="F809" s="57"/>
      <c r="G809" s="68"/>
      <c r="H809" s="67"/>
      <c r="I809" s="57"/>
      <c r="J809" s="93"/>
      <c r="K809" s="70"/>
    </row>
    <row r="810" spans="1:11" x14ac:dyDescent="0.25">
      <c r="A810" s="64"/>
      <c r="B810" s="75" t="s">
        <v>63</v>
      </c>
      <c r="C810" s="66"/>
      <c r="D810" s="67">
        <v>5</v>
      </c>
      <c r="E810" s="68">
        <v>5</v>
      </c>
      <c r="F810" s="57"/>
      <c r="G810" s="68"/>
      <c r="H810" s="67"/>
      <c r="I810" s="57"/>
      <c r="J810" s="93"/>
      <c r="K810" s="70"/>
    </row>
    <row r="811" spans="1:11" x14ac:dyDescent="0.25">
      <c r="A811" s="64" t="s">
        <v>284</v>
      </c>
      <c r="B811" s="65"/>
      <c r="C811" s="66">
        <v>80</v>
      </c>
      <c r="D811" s="67"/>
      <c r="E811" s="68"/>
      <c r="F811" s="67">
        <v>10.199999999999999</v>
      </c>
      <c r="G811" s="68">
        <v>4.9000000000000004</v>
      </c>
      <c r="H811" s="67">
        <v>1</v>
      </c>
      <c r="I811" s="57">
        <v>89</v>
      </c>
      <c r="J811" s="69">
        <v>0.14000000000000001</v>
      </c>
      <c r="K811" s="70" t="s">
        <v>285</v>
      </c>
    </row>
    <row r="812" spans="1:11" x14ac:dyDescent="0.25">
      <c r="A812" s="64"/>
      <c r="B812" s="75" t="s">
        <v>119</v>
      </c>
      <c r="C812" s="66"/>
      <c r="D812" s="67">
        <v>79</v>
      </c>
      <c r="E812" s="68">
        <v>63</v>
      </c>
      <c r="F812" s="67"/>
      <c r="G812" s="68"/>
      <c r="H812" s="67"/>
      <c r="I812" s="57"/>
      <c r="J812" s="69"/>
      <c r="K812" s="70"/>
    </row>
    <row r="813" spans="1:11" x14ac:dyDescent="0.25">
      <c r="A813" s="64"/>
      <c r="B813" s="75" t="s">
        <v>286</v>
      </c>
      <c r="C813" s="66"/>
      <c r="D813" s="67">
        <v>11</v>
      </c>
      <c r="E813" s="68">
        <v>11</v>
      </c>
      <c r="F813" s="67"/>
      <c r="G813" s="68"/>
      <c r="H813" s="67"/>
      <c r="I813" s="57"/>
      <c r="J813" s="93"/>
      <c r="K813" s="70"/>
    </row>
    <row r="814" spans="1:11" x14ac:dyDescent="0.25">
      <c r="A814" s="64"/>
      <c r="B814" s="75" t="s">
        <v>29</v>
      </c>
      <c r="C814" s="66"/>
      <c r="D814" s="67">
        <v>13.4</v>
      </c>
      <c r="E814" s="68">
        <v>12</v>
      </c>
      <c r="F814" s="67"/>
      <c r="G814" s="68"/>
      <c r="H814" s="67"/>
      <c r="I814" s="57"/>
      <c r="J814" s="93"/>
      <c r="K814" s="70"/>
    </row>
    <row r="815" spans="1:11" x14ac:dyDescent="0.25">
      <c r="A815" s="64"/>
      <c r="B815" s="75" t="s">
        <v>79</v>
      </c>
      <c r="C815" s="66"/>
      <c r="D815" s="67">
        <v>10</v>
      </c>
      <c r="E815" s="68">
        <v>10</v>
      </c>
      <c r="F815" s="67"/>
      <c r="G815" s="68"/>
      <c r="H815" s="67"/>
      <c r="I815" s="68"/>
      <c r="J815" s="246"/>
      <c r="K815" s="70"/>
    </row>
    <row r="816" spans="1:11" x14ac:dyDescent="0.25">
      <c r="A816" s="64"/>
      <c r="B816" s="75" t="s">
        <v>191</v>
      </c>
      <c r="C816" s="66"/>
      <c r="D816" s="67">
        <v>6</v>
      </c>
      <c r="E816" s="68">
        <v>6</v>
      </c>
      <c r="F816" s="67"/>
      <c r="G816" s="68"/>
      <c r="H816" s="67"/>
      <c r="I816" s="68"/>
      <c r="J816" s="246"/>
      <c r="K816" s="70"/>
    </row>
    <row r="817" spans="1:11" x14ac:dyDescent="0.25">
      <c r="A817" s="64"/>
      <c r="B817" s="75" t="s">
        <v>64</v>
      </c>
      <c r="C817" s="66"/>
      <c r="D817" s="67">
        <v>0.6</v>
      </c>
      <c r="E817" s="68">
        <v>0.6</v>
      </c>
      <c r="F817" s="67"/>
      <c r="G817" s="68"/>
      <c r="H817" s="67"/>
      <c r="I817" s="68"/>
      <c r="J817" s="246"/>
      <c r="K817" s="70"/>
    </row>
    <row r="818" spans="1:11" x14ac:dyDescent="0.25">
      <c r="A818" s="64"/>
      <c r="B818" s="75" t="s">
        <v>70</v>
      </c>
      <c r="C818" s="66"/>
      <c r="D818" s="67"/>
      <c r="E818" s="68">
        <v>98</v>
      </c>
      <c r="F818" s="67"/>
      <c r="G818" s="68"/>
      <c r="H818" s="67"/>
      <c r="I818" s="68"/>
      <c r="J818" s="246"/>
      <c r="K818" s="70"/>
    </row>
    <row r="819" spans="1:11" x14ac:dyDescent="0.25">
      <c r="A819" s="64"/>
      <c r="B819" s="75" t="s">
        <v>61</v>
      </c>
      <c r="C819" s="66"/>
      <c r="D819" s="67">
        <v>3</v>
      </c>
      <c r="E819" s="68">
        <v>3</v>
      </c>
      <c r="F819" s="67"/>
      <c r="G819" s="68"/>
      <c r="H819" s="67"/>
      <c r="I819" s="68"/>
      <c r="J819" s="246"/>
      <c r="K819" s="70"/>
    </row>
    <row r="820" spans="1:11" x14ac:dyDescent="0.25">
      <c r="A820" s="64" t="s">
        <v>210</v>
      </c>
      <c r="B820" s="75"/>
      <c r="C820" s="66">
        <v>100</v>
      </c>
      <c r="D820" s="67"/>
      <c r="E820" s="68"/>
      <c r="F820" s="67">
        <v>2</v>
      </c>
      <c r="G820" s="68">
        <v>3</v>
      </c>
      <c r="H820" s="67">
        <v>14</v>
      </c>
      <c r="I820" s="57">
        <v>91</v>
      </c>
      <c r="J820" s="69">
        <v>6.95</v>
      </c>
      <c r="K820" s="70" t="s">
        <v>211</v>
      </c>
    </row>
    <row r="821" spans="1:11" x14ac:dyDescent="0.25">
      <c r="A821" s="64"/>
      <c r="B821" s="75" t="s">
        <v>57</v>
      </c>
      <c r="C821" s="66"/>
      <c r="D821" s="67">
        <v>122.5</v>
      </c>
      <c r="E821" s="68">
        <v>85.8</v>
      </c>
      <c r="F821" s="67"/>
      <c r="G821" s="68"/>
      <c r="H821" s="67"/>
      <c r="I821" s="57"/>
      <c r="J821" s="69"/>
      <c r="K821" s="70"/>
    </row>
    <row r="822" spans="1:11" x14ac:dyDescent="0.25">
      <c r="A822" s="64"/>
      <c r="B822" s="75" t="s">
        <v>31</v>
      </c>
      <c r="C822" s="66"/>
      <c r="D822" s="67">
        <v>15.8</v>
      </c>
      <c r="E822" s="68">
        <v>15</v>
      </c>
      <c r="F822" s="67"/>
      <c r="G822" s="68"/>
      <c r="H822" s="67"/>
      <c r="I822" s="57"/>
      <c r="J822" s="69"/>
      <c r="K822" s="70"/>
    </row>
    <row r="823" spans="1:11" x14ac:dyDescent="0.25">
      <c r="A823" s="64"/>
      <c r="B823" s="75" t="s">
        <v>30</v>
      </c>
      <c r="C823" s="66"/>
      <c r="D823" s="67">
        <v>3</v>
      </c>
      <c r="E823" s="68">
        <v>3</v>
      </c>
      <c r="F823" s="67"/>
      <c r="G823" s="68"/>
      <c r="H823" s="67"/>
      <c r="I823" s="57"/>
      <c r="J823" s="69"/>
      <c r="K823" s="70"/>
    </row>
    <row r="824" spans="1:11" x14ac:dyDescent="0.25">
      <c r="A824" s="64"/>
      <c r="B824" s="75" t="s">
        <v>64</v>
      </c>
      <c r="C824" s="66"/>
      <c r="D824" s="67">
        <v>0.5</v>
      </c>
      <c r="E824" s="68">
        <v>0.5</v>
      </c>
      <c r="F824" s="67"/>
      <c r="G824" s="68"/>
      <c r="H824" s="67"/>
      <c r="I824" s="57"/>
      <c r="J824" s="69"/>
      <c r="K824" s="70"/>
    </row>
    <row r="825" spans="1:11" x14ac:dyDescent="0.25">
      <c r="A825" s="77" t="s">
        <v>126</v>
      </c>
      <c r="B825" s="65"/>
      <c r="C825" s="86">
        <v>150</v>
      </c>
      <c r="D825" s="159"/>
      <c r="E825" s="159"/>
      <c r="F825" s="57">
        <v>0.1</v>
      </c>
      <c r="G825" s="68">
        <v>0.1</v>
      </c>
      <c r="H825" s="68">
        <v>11.8</v>
      </c>
      <c r="I825" s="68">
        <v>48</v>
      </c>
      <c r="J825" s="247">
        <v>1.2</v>
      </c>
      <c r="K825" s="70" t="s">
        <v>127</v>
      </c>
    </row>
    <row r="826" spans="1:11" x14ac:dyDescent="0.25">
      <c r="A826" s="77"/>
      <c r="B826" s="65" t="s">
        <v>128</v>
      </c>
      <c r="C826" s="86"/>
      <c r="D826" s="159">
        <v>34</v>
      </c>
      <c r="E826" s="159">
        <v>30</v>
      </c>
      <c r="F826" s="57"/>
      <c r="G826" s="57"/>
      <c r="H826" s="68"/>
      <c r="I826" s="68"/>
      <c r="J826" s="206"/>
      <c r="K826" s="70"/>
    </row>
    <row r="827" spans="1:11" x14ac:dyDescent="0.25">
      <c r="A827" s="77"/>
      <c r="B827" s="65" t="s">
        <v>79</v>
      </c>
      <c r="C827" s="86"/>
      <c r="D827" s="159">
        <v>129</v>
      </c>
      <c r="E827" s="159">
        <v>129</v>
      </c>
      <c r="F827" s="57"/>
      <c r="G827" s="57"/>
      <c r="H827" s="68"/>
      <c r="I827" s="68"/>
      <c r="J827" s="206"/>
      <c r="K827" s="70"/>
    </row>
    <row r="828" spans="1:11" x14ac:dyDescent="0.25">
      <c r="A828" s="77"/>
      <c r="B828" s="65" t="s">
        <v>86</v>
      </c>
      <c r="C828" s="86"/>
      <c r="D828" s="159">
        <v>10</v>
      </c>
      <c r="E828" s="159">
        <v>10</v>
      </c>
      <c r="F828" s="57"/>
      <c r="G828" s="57"/>
      <c r="H828" s="68"/>
      <c r="I828" s="68"/>
      <c r="J828" s="206"/>
      <c r="K828" s="70"/>
    </row>
    <row r="829" spans="1:11" ht="15.75" thickBot="1" x14ac:dyDescent="0.3">
      <c r="A829" s="46" t="s">
        <v>80</v>
      </c>
      <c r="B829" s="101"/>
      <c r="C829" s="568">
        <v>37.5</v>
      </c>
      <c r="D829" s="49">
        <v>37.5</v>
      </c>
      <c r="E829" s="49">
        <v>37.5</v>
      </c>
      <c r="F829" s="95">
        <v>1.8</v>
      </c>
      <c r="G829" s="95">
        <v>0.4</v>
      </c>
      <c r="H829" s="95">
        <v>18</v>
      </c>
      <c r="I829" s="95">
        <v>82.5</v>
      </c>
      <c r="J829" s="86"/>
      <c r="K829" s="63"/>
    </row>
    <row r="830" spans="1:11" ht="15.75" thickBot="1" x14ac:dyDescent="0.3">
      <c r="A830" s="80" t="s">
        <v>45</v>
      </c>
      <c r="B830" s="54"/>
      <c r="C830" s="188">
        <v>652.5</v>
      </c>
      <c r="D830" s="162"/>
      <c r="E830" s="81"/>
      <c r="F830" s="107">
        <f>SUM(F791:F829)</f>
        <v>19.09</v>
      </c>
      <c r="G830" s="107">
        <f t="shared" ref="G830:J830" si="19">SUM(G791:G829)</f>
        <v>18.04</v>
      </c>
      <c r="H830" s="107">
        <f t="shared" si="19"/>
        <v>63.900000000000006</v>
      </c>
      <c r="I830" s="107">
        <f t="shared" si="19"/>
        <v>492.5</v>
      </c>
      <c r="J830" s="107">
        <f t="shared" si="19"/>
        <v>16.830000000000002</v>
      </c>
      <c r="K830" s="54"/>
    </row>
    <row r="831" spans="1:11" x14ac:dyDescent="0.25">
      <c r="A831" s="28"/>
      <c r="B831" s="55" t="s">
        <v>81</v>
      </c>
      <c r="C831" s="56"/>
      <c r="D831" s="170"/>
      <c r="E831" s="31"/>
      <c r="F831" s="56"/>
      <c r="G831" s="565"/>
      <c r="H831" s="56"/>
      <c r="I831" s="177"/>
      <c r="J831" s="62"/>
      <c r="K831" s="63"/>
    </row>
    <row r="832" spans="1:11" x14ac:dyDescent="0.25">
      <c r="A832" s="87" t="s">
        <v>82</v>
      </c>
      <c r="B832" s="75"/>
      <c r="C832" s="66">
        <v>70</v>
      </c>
      <c r="D832" s="67">
        <v>80</v>
      </c>
      <c r="E832" s="68">
        <v>70</v>
      </c>
      <c r="F832" s="71">
        <v>1.1299999999999999</v>
      </c>
      <c r="G832" s="57">
        <v>0.38</v>
      </c>
      <c r="H832" s="68">
        <v>11.6</v>
      </c>
      <c r="I832" s="85">
        <v>54.3</v>
      </c>
      <c r="J832" s="69">
        <v>7.5</v>
      </c>
      <c r="K832" s="63" t="s">
        <v>83</v>
      </c>
    </row>
    <row r="833" spans="1:11" x14ac:dyDescent="0.25">
      <c r="A833" s="103" t="s">
        <v>165</v>
      </c>
      <c r="B833" s="65"/>
      <c r="C833" s="66">
        <v>150</v>
      </c>
      <c r="D833" s="57"/>
      <c r="E833" s="68"/>
      <c r="F833" s="66">
        <v>4.3499999999999996</v>
      </c>
      <c r="G833" s="104">
        <v>3.75</v>
      </c>
      <c r="H833" s="104">
        <v>6</v>
      </c>
      <c r="I833" s="85">
        <v>75</v>
      </c>
      <c r="J833" s="86">
        <v>1.05</v>
      </c>
      <c r="K833" s="70"/>
    </row>
    <row r="834" spans="1:11" x14ac:dyDescent="0.25">
      <c r="A834" s="103"/>
      <c r="B834" s="65" t="s">
        <v>167</v>
      </c>
      <c r="C834" s="66"/>
      <c r="D834" s="57">
        <v>155</v>
      </c>
      <c r="E834" s="68">
        <v>150</v>
      </c>
      <c r="F834" s="66"/>
      <c r="G834" s="105"/>
      <c r="H834" s="104"/>
      <c r="I834" s="106"/>
      <c r="J834" s="86"/>
      <c r="K834" s="70"/>
    </row>
    <row r="835" spans="1:11" x14ac:dyDescent="0.25">
      <c r="A835" s="87" t="s">
        <v>287</v>
      </c>
      <c r="B835" s="75"/>
      <c r="C835" s="66" t="s">
        <v>479</v>
      </c>
      <c r="D835" s="67"/>
      <c r="E835" s="68"/>
      <c r="F835" s="92">
        <v>2.9</v>
      </c>
      <c r="G835" s="68">
        <v>3</v>
      </c>
      <c r="H835" s="67">
        <v>20.7</v>
      </c>
      <c r="I835" s="85">
        <v>121</v>
      </c>
      <c r="J835" s="69">
        <v>4</v>
      </c>
      <c r="K835" s="63" t="s">
        <v>288</v>
      </c>
    </row>
    <row r="836" spans="1:11" x14ac:dyDescent="0.25">
      <c r="A836" s="87"/>
      <c r="B836" s="75" t="s">
        <v>57</v>
      </c>
      <c r="C836" s="66"/>
      <c r="D836" s="67">
        <v>35</v>
      </c>
      <c r="E836" s="68">
        <v>27</v>
      </c>
      <c r="F836" s="92"/>
      <c r="G836" s="68"/>
      <c r="H836" s="67"/>
      <c r="I836" s="57"/>
      <c r="J836" s="69"/>
      <c r="K836" s="63"/>
    </row>
    <row r="837" spans="1:11" x14ac:dyDescent="0.25">
      <c r="A837" s="87"/>
      <c r="B837" s="75" t="s">
        <v>59</v>
      </c>
      <c r="C837" s="66"/>
      <c r="D837" s="67">
        <v>35</v>
      </c>
      <c r="E837" s="68">
        <v>28</v>
      </c>
      <c r="F837" s="92"/>
      <c r="G837" s="68"/>
      <c r="H837" s="67"/>
      <c r="I837" s="85"/>
      <c r="J837" s="69"/>
      <c r="K837" s="63"/>
    </row>
    <row r="838" spans="1:11" x14ac:dyDescent="0.25">
      <c r="A838" s="87"/>
      <c r="B838" s="75" t="s">
        <v>73</v>
      </c>
      <c r="C838" s="66"/>
      <c r="D838" s="67">
        <v>56</v>
      </c>
      <c r="E838" s="68">
        <v>41.8</v>
      </c>
      <c r="F838" s="92"/>
      <c r="G838" s="68"/>
      <c r="H838" s="67"/>
      <c r="I838" s="85"/>
      <c r="J838" s="69"/>
      <c r="K838" s="63"/>
    </row>
    <row r="839" spans="1:11" x14ac:dyDescent="0.25">
      <c r="A839" s="87"/>
      <c r="B839" s="75" t="s">
        <v>64</v>
      </c>
      <c r="C839" s="66"/>
      <c r="D839" s="67">
        <v>0.9</v>
      </c>
      <c r="E839" s="68">
        <v>0.9</v>
      </c>
      <c r="F839" s="92"/>
      <c r="G839" s="68"/>
      <c r="H839" s="67"/>
      <c r="I839" s="85"/>
      <c r="J839" s="69"/>
      <c r="K839" s="63"/>
    </row>
    <row r="840" spans="1:11" x14ac:dyDescent="0.25">
      <c r="A840" s="87" t="s">
        <v>123</v>
      </c>
      <c r="B840" s="75"/>
      <c r="C840" s="66"/>
      <c r="D840" s="67"/>
      <c r="E840" s="68"/>
      <c r="F840" s="92"/>
      <c r="G840" s="68"/>
      <c r="H840" s="67"/>
      <c r="I840" s="85"/>
      <c r="J840" s="69"/>
      <c r="K840" s="63"/>
    </row>
    <row r="841" spans="1:11" x14ac:dyDescent="0.25">
      <c r="A841" s="87"/>
      <c r="B841" s="75" t="s">
        <v>31</v>
      </c>
      <c r="C841" s="66"/>
      <c r="D841" s="67">
        <v>15</v>
      </c>
      <c r="E841" s="68">
        <v>15</v>
      </c>
      <c r="F841" s="92"/>
      <c r="G841" s="68"/>
      <c r="H841" s="67"/>
      <c r="I841" s="85"/>
      <c r="J841" s="69"/>
      <c r="K841" s="63"/>
    </row>
    <row r="842" spans="1:11" x14ac:dyDescent="0.25">
      <c r="A842" s="87"/>
      <c r="B842" s="75" t="s">
        <v>30</v>
      </c>
      <c r="C842" s="66"/>
      <c r="D842" s="67">
        <v>1.6</v>
      </c>
      <c r="E842" s="68">
        <v>1.6</v>
      </c>
      <c r="F842" s="92"/>
      <c r="G842" s="68"/>
      <c r="H842" s="67"/>
      <c r="I842" s="85"/>
      <c r="J842" s="69"/>
      <c r="K842" s="63"/>
    </row>
    <row r="843" spans="1:11" x14ac:dyDescent="0.25">
      <c r="A843" s="87"/>
      <c r="B843" s="75" t="s">
        <v>74</v>
      </c>
      <c r="C843" s="66"/>
      <c r="D843" s="67">
        <v>1.6</v>
      </c>
      <c r="E843" s="68">
        <v>1.6</v>
      </c>
      <c r="F843" s="92"/>
      <c r="G843" s="68"/>
      <c r="H843" s="67"/>
      <c r="I843" s="85"/>
      <c r="J843" s="69"/>
      <c r="K843" s="63"/>
    </row>
    <row r="844" spans="1:11" x14ac:dyDescent="0.25">
      <c r="A844" s="87"/>
      <c r="B844" s="75" t="s">
        <v>39</v>
      </c>
      <c r="C844" s="66"/>
      <c r="D844" s="67">
        <v>15</v>
      </c>
      <c r="E844" s="68">
        <v>15</v>
      </c>
      <c r="F844" s="92"/>
      <c r="G844" s="68"/>
      <c r="H844" s="67"/>
      <c r="I844" s="85"/>
      <c r="J844" s="69"/>
      <c r="K844" s="63"/>
    </row>
    <row r="845" spans="1:11" x14ac:dyDescent="0.25">
      <c r="A845" s="87"/>
      <c r="B845" s="75" t="s">
        <v>38</v>
      </c>
      <c r="C845" s="66"/>
      <c r="D845" s="67">
        <v>0.3</v>
      </c>
      <c r="E845" s="68">
        <v>0.3</v>
      </c>
      <c r="F845" s="92"/>
      <c r="G845" s="68"/>
      <c r="H845" s="67"/>
      <c r="I845" s="85"/>
      <c r="J845" s="69"/>
      <c r="K845" s="63"/>
    </row>
    <row r="846" spans="1:11" x14ac:dyDescent="0.25">
      <c r="A846" s="87"/>
      <c r="B846" s="75" t="s">
        <v>64</v>
      </c>
      <c r="C846" s="66"/>
      <c r="D846" s="67">
        <v>0.3</v>
      </c>
      <c r="E846" s="68">
        <v>0.3</v>
      </c>
      <c r="F846" s="92"/>
      <c r="G846" s="68"/>
      <c r="H846" s="67"/>
      <c r="I846" s="85"/>
      <c r="J846" s="69"/>
      <c r="K846" s="63"/>
    </row>
    <row r="847" spans="1:11" x14ac:dyDescent="0.25">
      <c r="A847" s="77" t="s">
        <v>93</v>
      </c>
      <c r="B847" s="91"/>
      <c r="C847" s="66">
        <v>36</v>
      </c>
      <c r="D847" s="57">
        <v>36</v>
      </c>
      <c r="E847" s="68">
        <v>36</v>
      </c>
      <c r="F847" s="68">
        <v>2.2000000000000002</v>
      </c>
      <c r="G847" s="67">
        <v>6.8</v>
      </c>
      <c r="H847" s="68">
        <v>15.8</v>
      </c>
      <c r="I847" s="67">
        <v>133.30000000000001</v>
      </c>
      <c r="J847" s="69"/>
      <c r="K847" s="70"/>
    </row>
    <row r="848" spans="1:11" x14ac:dyDescent="0.25">
      <c r="A848" s="77" t="s">
        <v>94</v>
      </c>
      <c r="B848" s="65"/>
      <c r="C848" s="66">
        <v>120</v>
      </c>
      <c r="D848" s="92"/>
      <c r="E848" s="66"/>
      <c r="F848" s="66"/>
      <c r="G848" s="92"/>
      <c r="H848" s="66">
        <v>6</v>
      </c>
      <c r="I848" s="92">
        <v>25</v>
      </c>
      <c r="J848" s="86"/>
      <c r="K848" s="70" t="s">
        <v>95</v>
      </c>
    </row>
    <row r="849" spans="1:11" x14ac:dyDescent="0.25">
      <c r="A849" s="77"/>
      <c r="B849" s="65" t="s">
        <v>96</v>
      </c>
      <c r="C849" s="66"/>
      <c r="D849" s="92">
        <v>0.2</v>
      </c>
      <c r="E849" s="66">
        <v>0.2</v>
      </c>
      <c r="F849" s="66"/>
      <c r="G849" s="92"/>
      <c r="H849" s="66"/>
      <c r="I849" s="92"/>
      <c r="J849" s="86"/>
      <c r="K849" s="70"/>
    </row>
    <row r="850" spans="1:11" x14ac:dyDescent="0.25">
      <c r="A850" s="77"/>
      <c r="B850" s="65" t="s">
        <v>86</v>
      </c>
      <c r="C850" s="66"/>
      <c r="D850" s="92">
        <v>5</v>
      </c>
      <c r="E850" s="66">
        <v>5</v>
      </c>
      <c r="F850" s="66"/>
      <c r="G850" s="92"/>
      <c r="H850" s="66"/>
      <c r="I850" s="92"/>
      <c r="J850" s="86"/>
      <c r="K850" s="70"/>
    </row>
    <row r="851" spans="1:11" x14ac:dyDescent="0.25">
      <c r="A851" s="77"/>
      <c r="B851" s="65" t="s">
        <v>79</v>
      </c>
      <c r="C851" s="66"/>
      <c r="D851" s="92">
        <v>120</v>
      </c>
      <c r="E851" s="66">
        <v>120</v>
      </c>
      <c r="F851" s="66"/>
      <c r="G851" s="92"/>
      <c r="H851" s="66"/>
      <c r="I851" s="92"/>
      <c r="J851" s="86"/>
      <c r="K851" s="70"/>
    </row>
    <row r="852" spans="1:11" ht="15.75" thickBot="1" x14ac:dyDescent="0.3">
      <c r="A852" s="103" t="s">
        <v>68</v>
      </c>
      <c r="B852" s="65"/>
      <c r="C852" s="66">
        <v>30</v>
      </c>
      <c r="D852" s="68">
        <v>30</v>
      </c>
      <c r="E852" s="76">
        <v>30</v>
      </c>
      <c r="F852" s="66">
        <v>1.5</v>
      </c>
      <c r="G852" s="105">
        <v>0.3</v>
      </c>
      <c r="H852" s="104">
        <v>14.4</v>
      </c>
      <c r="I852" s="106">
        <v>66</v>
      </c>
      <c r="J852" s="86">
        <v>0</v>
      </c>
      <c r="K852" s="63"/>
    </row>
    <row r="853" spans="1:11" ht="15.75" thickBot="1" x14ac:dyDescent="0.3">
      <c r="A853" s="80" t="s">
        <v>45</v>
      </c>
      <c r="B853" s="98"/>
      <c r="C853" s="50">
        <v>566</v>
      </c>
      <c r="D853" s="81"/>
      <c r="E853" s="81"/>
      <c r="F853" s="107">
        <f>SUM(F831:F852)</f>
        <v>12.079999999999998</v>
      </c>
      <c r="G853" s="107">
        <f>SUM(G831:G852)</f>
        <v>14.23</v>
      </c>
      <c r="H853" s="107">
        <f>SUM(H831:H852)</f>
        <v>74.5</v>
      </c>
      <c r="I853" s="107">
        <f>SUM(I831:I852)</f>
        <v>474.6</v>
      </c>
      <c r="J853" s="107">
        <f>SUM(J831:J852)</f>
        <v>12.55</v>
      </c>
      <c r="K853" s="54"/>
    </row>
    <row r="854" spans="1:11" ht="15.75" thickBot="1" x14ac:dyDescent="0.3">
      <c r="A854" s="87"/>
      <c r="B854" s="91"/>
      <c r="C854" s="50"/>
      <c r="D854" s="81"/>
      <c r="E854" s="81"/>
      <c r="F854" s="50"/>
      <c r="G854" s="50"/>
      <c r="H854" s="50"/>
      <c r="I854" s="248"/>
      <c r="J854" s="53"/>
      <c r="K854" s="63"/>
    </row>
    <row r="855" spans="1:11" ht="15.75" thickBot="1" x14ac:dyDescent="0.3">
      <c r="A855" s="116" t="s">
        <v>97</v>
      </c>
      <c r="B855" s="117"/>
      <c r="C855" s="163">
        <f>C787+C790+C830+C853</f>
        <v>1738.5</v>
      </c>
      <c r="D855" s="119"/>
      <c r="E855" s="120"/>
      <c r="F855" s="249">
        <f>F790+F830+F853</f>
        <v>40.916666666666664</v>
      </c>
      <c r="G855" s="249">
        <f>G790+G830+G853</f>
        <v>45.26166666666667</v>
      </c>
      <c r="H855" s="249">
        <f>H790+H830+H853</f>
        <v>206.03</v>
      </c>
      <c r="I855" s="249">
        <f>I790+I830+I853</f>
        <v>1394.1</v>
      </c>
      <c r="J855" s="249">
        <f>J790+J830+J853</f>
        <v>31.290000000000003</v>
      </c>
      <c r="K855" s="205"/>
    </row>
    <row r="856" spans="1:11" x14ac:dyDescent="0.25">
      <c r="A856" s="20"/>
      <c r="B856" s="91"/>
      <c r="C856" s="123"/>
      <c r="D856" s="124"/>
      <c r="E856" s="67"/>
      <c r="F856" s="166"/>
      <c r="G856" s="167"/>
      <c r="H856" s="167"/>
      <c r="I856" s="168"/>
      <c r="J856" s="213"/>
      <c r="K856" s="29"/>
    </row>
    <row r="857" spans="1:11" x14ac:dyDescent="0.25">
      <c r="A857" s="87"/>
      <c r="B857" s="65"/>
      <c r="C857" s="250"/>
      <c r="D857" s="94"/>
      <c r="E857" s="124"/>
      <c r="F857" s="92"/>
      <c r="G857" s="92"/>
      <c r="H857" s="92"/>
      <c r="I857" s="106"/>
      <c r="J857" s="186"/>
      <c r="K857" s="65"/>
    </row>
    <row r="858" spans="1:11" ht="15.75" thickBot="1" x14ac:dyDescent="0.3">
      <c r="A858" s="20" t="s">
        <v>289</v>
      </c>
      <c r="B858" s="21"/>
      <c r="C858" s="22"/>
      <c r="D858" s="23"/>
      <c r="G858" s="25"/>
      <c r="H858" s="25"/>
      <c r="J858" s="126"/>
      <c r="K858" s="47"/>
    </row>
    <row r="859" spans="1:11" ht="30" x14ac:dyDescent="0.25">
      <c r="A859" s="28" t="s">
        <v>6</v>
      </c>
      <c r="B859" s="161"/>
      <c r="C859" s="565" t="s">
        <v>7</v>
      </c>
      <c r="D859" s="31" t="s">
        <v>8</v>
      </c>
      <c r="E859" s="31" t="s">
        <v>8</v>
      </c>
      <c r="F859" s="572" t="s">
        <v>9</v>
      </c>
      <c r="G859" s="573"/>
      <c r="H859" s="574"/>
      <c r="I859" s="32" t="s">
        <v>10</v>
      </c>
      <c r="J859" s="128" t="s">
        <v>11</v>
      </c>
      <c r="K859" s="34" t="s">
        <v>99</v>
      </c>
    </row>
    <row r="860" spans="1:11" ht="30.75" thickBot="1" x14ac:dyDescent="0.3">
      <c r="A860" s="35" t="s">
        <v>13</v>
      </c>
      <c r="B860" s="45"/>
      <c r="C860" s="42" t="s">
        <v>14</v>
      </c>
      <c r="D860" s="39" t="s">
        <v>15</v>
      </c>
      <c r="E860" s="39" t="s">
        <v>15</v>
      </c>
      <c r="F860" s="40"/>
      <c r="G860" s="41"/>
      <c r="H860" s="41"/>
      <c r="I860" s="239" t="s">
        <v>16</v>
      </c>
      <c r="J860" s="62"/>
      <c r="K860" s="63"/>
    </row>
    <row r="861" spans="1:11" ht="15.75" thickBot="1" x14ac:dyDescent="0.3">
      <c r="A861" s="46"/>
      <c r="B861" s="101"/>
      <c r="C861" s="568"/>
      <c r="D861" s="49" t="s">
        <v>17</v>
      </c>
      <c r="E861" s="49" t="s">
        <v>18</v>
      </c>
      <c r="F861" s="50" t="s">
        <v>19</v>
      </c>
      <c r="G861" s="50" t="s">
        <v>20</v>
      </c>
      <c r="H861" s="188" t="s">
        <v>21</v>
      </c>
      <c r="I861" s="52" t="s">
        <v>22</v>
      </c>
      <c r="J861" s="53" t="s">
        <v>23</v>
      </c>
      <c r="K861" s="161"/>
    </row>
    <row r="862" spans="1:11" x14ac:dyDescent="0.25">
      <c r="A862" s="28"/>
      <c r="B862" s="91" t="s">
        <v>24</v>
      </c>
      <c r="C862" s="56"/>
      <c r="D862" s="31"/>
      <c r="E862" s="216"/>
      <c r="F862" s="215"/>
      <c r="G862" s="58"/>
      <c r="H862" s="216"/>
      <c r="I862" s="78"/>
      <c r="J862" s="93"/>
      <c r="K862" s="161"/>
    </row>
    <row r="863" spans="1:11" x14ac:dyDescent="0.25">
      <c r="A863" s="64" t="s">
        <v>290</v>
      </c>
      <c r="B863" s="65"/>
      <c r="C863" s="66">
        <v>180</v>
      </c>
      <c r="D863" s="57"/>
      <c r="E863" s="68"/>
      <c r="F863" s="68">
        <v>3.5</v>
      </c>
      <c r="G863" s="68">
        <v>4.4000000000000004</v>
      </c>
      <c r="H863" s="68">
        <v>15</v>
      </c>
      <c r="I863" s="57">
        <v>113.6</v>
      </c>
      <c r="J863" s="69">
        <v>0.52</v>
      </c>
      <c r="K863" s="70" t="s">
        <v>291</v>
      </c>
    </row>
    <row r="864" spans="1:11" x14ac:dyDescent="0.25">
      <c r="A864" s="64"/>
      <c r="B864" s="65" t="s">
        <v>260</v>
      </c>
      <c r="C864" s="71"/>
      <c r="D864" s="57">
        <v>11</v>
      </c>
      <c r="E864" s="68">
        <v>11</v>
      </c>
      <c r="F864" s="68"/>
      <c r="G864" s="68"/>
      <c r="H864" s="68"/>
      <c r="I864" s="57"/>
      <c r="J864" s="69"/>
      <c r="K864" s="70"/>
    </row>
    <row r="865" spans="1:11" x14ac:dyDescent="0.25">
      <c r="A865" s="64"/>
      <c r="B865" s="65" t="s">
        <v>39</v>
      </c>
      <c r="C865" s="71"/>
      <c r="D865" s="57">
        <v>90</v>
      </c>
      <c r="E865" s="68">
        <v>90</v>
      </c>
      <c r="F865" s="68"/>
      <c r="G865" s="68"/>
      <c r="H865" s="68"/>
      <c r="I865" s="57"/>
      <c r="J865" s="69"/>
      <c r="K865" s="70"/>
    </row>
    <row r="866" spans="1:11" x14ac:dyDescent="0.25">
      <c r="A866" s="64"/>
      <c r="B866" s="65" t="s">
        <v>31</v>
      </c>
      <c r="C866" s="71"/>
      <c r="D866" s="57">
        <v>100</v>
      </c>
      <c r="E866" s="68">
        <v>100</v>
      </c>
      <c r="F866" s="68"/>
      <c r="G866" s="68"/>
      <c r="H866" s="68"/>
      <c r="I866" s="57"/>
      <c r="J866" s="69"/>
      <c r="K866" s="70"/>
    </row>
    <row r="867" spans="1:11" x14ac:dyDescent="0.25">
      <c r="A867" s="64"/>
      <c r="B867" s="65" t="s">
        <v>30</v>
      </c>
      <c r="C867" s="71"/>
      <c r="D867" s="57">
        <v>2</v>
      </c>
      <c r="E867" s="68">
        <v>2</v>
      </c>
      <c r="F867" s="68"/>
      <c r="G867" s="68"/>
      <c r="H867" s="68"/>
      <c r="I867" s="57"/>
      <c r="J867" s="69"/>
      <c r="K867" s="70"/>
    </row>
    <row r="868" spans="1:11" x14ac:dyDescent="0.25">
      <c r="A868" s="64"/>
      <c r="B868" s="75" t="s">
        <v>38</v>
      </c>
      <c r="C868" s="71"/>
      <c r="D868" s="57">
        <v>1</v>
      </c>
      <c r="E868" s="68">
        <v>1</v>
      </c>
      <c r="F868" s="68"/>
      <c r="G868" s="68"/>
      <c r="H868" s="68"/>
      <c r="I868" s="57"/>
      <c r="J868" s="69"/>
      <c r="K868" s="70"/>
    </row>
    <row r="869" spans="1:11" x14ac:dyDescent="0.25">
      <c r="A869" s="64"/>
      <c r="B869" s="75" t="s">
        <v>64</v>
      </c>
      <c r="C869" s="71"/>
      <c r="D869" s="68">
        <v>0.8</v>
      </c>
      <c r="E869" s="68">
        <v>0.8</v>
      </c>
      <c r="F869" s="57"/>
      <c r="G869" s="68"/>
      <c r="H869" s="67"/>
      <c r="I869" s="57"/>
      <c r="J869" s="69"/>
      <c r="K869" s="70"/>
    </row>
    <row r="870" spans="1:11" x14ac:dyDescent="0.25">
      <c r="A870" s="147" t="s">
        <v>292</v>
      </c>
      <c r="B870" s="199"/>
      <c r="C870" s="157" t="s">
        <v>35</v>
      </c>
      <c r="D870" s="251"/>
      <c r="E870" s="252"/>
      <c r="F870" s="152">
        <v>2.6</v>
      </c>
      <c r="G870" s="149">
        <v>2.2999999999999998</v>
      </c>
      <c r="H870" s="153">
        <v>14.3</v>
      </c>
      <c r="I870" s="149">
        <v>88</v>
      </c>
      <c r="J870" s="152">
        <v>0.02</v>
      </c>
      <c r="K870" s="70" t="s">
        <v>36</v>
      </c>
    </row>
    <row r="871" spans="1:11" x14ac:dyDescent="0.25">
      <c r="A871" s="147"/>
      <c r="B871" s="199" t="s">
        <v>37</v>
      </c>
      <c r="C871" s="200"/>
      <c r="D871" s="203">
        <v>0.5</v>
      </c>
      <c r="E871" s="157">
        <v>0.5</v>
      </c>
      <c r="F871" s="152"/>
      <c r="G871" s="152"/>
      <c r="H871" s="149"/>
      <c r="I871" s="149"/>
      <c r="J871" s="152"/>
      <c r="K871" s="70"/>
    </row>
    <row r="872" spans="1:11" x14ac:dyDescent="0.25">
      <c r="A872" s="147"/>
      <c r="B872" s="199" t="s">
        <v>38</v>
      </c>
      <c r="C872" s="200"/>
      <c r="D872" s="203">
        <v>10</v>
      </c>
      <c r="E872" s="157">
        <v>10</v>
      </c>
      <c r="F872" s="152"/>
      <c r="G872" s="152"/>
      <c r="H872" s="149"/>
      <c r="I872" s="152"/>
      <c r="J872" s="152"/>
      <c r="K872" s="70"/>
    </row>
    <row r="873" spans="1:11" x14ac:dyDescent="0.25">
      <c r="A873" s="147"/>
      <c r="B873" s="156" t="s">
        <v>31</v>
      </c>
      <c r="C873" s="200"/>
      <c r="D873" s="203">
        <v>92</v>
      </c>
      <c r="E873" s="157">
        <v>90</v>
      </c>
      <c r="F873" s="152"/>
      <c r="G873" s="152"/>
      <c r="H873" s="149"/>
      <c r="I873" s="152"/>
      <c r="J873" s="152"/>
      <c r="K873" s="70"/>
    </row>
    <row r="874" spans="1:11" x14ac:dyDescent="0.25">
      <c r="A874" s="147"/>
      <c r="B874" s="199" t="s">
        <v>39</v>
      </c>
      <c r="C874" s="200"/>
      <c r="D874" s="203">
        <v>90</v>
      </c>
      <c r="E874" s="157">
        <v>90</v>
      </c>
      <c r="F874" s="152"/>
      <c r="G874" s="152"/>
      <c r="H874" s="149"/>
      <c r="I874" s="152"/>
      <c r="J874" s="152"/>
      <c r="K874" s="70"/>
    </row>
    <row r="875" spans="1:11" x14ac:dyDescent="0.25">
      <c r="A875" s="77" t="s">
        <v>107</v>
      </c>
      <c r="B875" s="65"/>
      <c r="C875" s="137" t="s">
        <v>108</v>
      </c>
      <c r="D875" s="79"/>
      <c r="E875" s="79"/>
      <c r="F875" s="57">
        <v>4.8</v>
      </c>
      <c r="G875" s="68">
        <v>7.2</v>
      </c>
      <c r="H875" s="67">
        <v>15.4</v>
      </c>
      <c r="I875" s="57">
        <v>146</v>
      </c>
      <c r="J875" s="69">
        <v>0.19</v>
      </c>
      <c r="K875" s="70" t="s">
        <v>109</v>
      </c>
    </row>
    <row r="876" spans="1:11" x14ac:dyDescent="0.25">
      <c r="A876" s="77"/>
      <c r="B876" s="65" t="s">
        <v>43</v>
      </c>
      <c r="C876" s="66"/>
      <c r="D876" s="68">
        <v>30</v>
      </c>
      <c r="E876" s="68">
        <v>30</v>
      </c>
      <c r="F876" s="57"/>
      <c r="G876" s="68"/>
      <c r="H876" s="68"/>
      <c r="I876" s="57"/>
      <c r="J876" s="69"/>
      <c r="K876" s="70"/>
    </row>
    <row r="877" spans="1:11" x14ac:dyDescent="0.25">
      <c r="A877" s="77"/>
      <c r="B877" s="65" t="s">
        <v>110</v>
      </c>
      <c r="C877" s="66"/>
      <c r="D877" s="57">
        <v>7.2</v>
      </c>
      <c r="E877" s="68">
        <v>7</v>
      </c>
      <c r="F877" s="57"/>
      <c r="G877" s="68"/>
      <c r="H877" s="68"/>
      <c r="I877" s="57"/>
      <c r="J877" s="69"/>
      <c r="K877" s="70"/>
    </row>
    <row r="878" spans="1:11" ht="15.75" thickBot="1" x14ac:dyDescent="0.3">
      <c r="A878" s="138"/>
      <c r="B878" s="65" t="s">
        <v>30</v>
      </c>
      <c r="C878" s="66"/>
      <c r="D878" s="68">
        <v>5</v>
      </c>
      <c r="E878" s="68">
        <v>5</v>
      </c>
      <c r="F878" s="48" t="s">
        <v>44</v>
      </c>
      <c r="G878" s="49"/>
      <c r="H878" s="49"/>
      <c r="I878" s="139"/>
      <c r="J878" s="69"/>
      <c r="K878" s="70"/>
    </row>
    <row r="879" spans="1:11" ht="15.75" thickBot="1" x14ac:dyDescent="0.3">
      <c r="A879" s="80" t="s">
        <v>45</v>
      </c>
      <c r="B879" s="98"/>
      <c r="C879" s="50"/>
      <c r="D879" s="81"/>
      <c r="E879" s="99"/>
      <c r="F879" s="107"/>
      <c r="G879" s="107"/>
      <c r="H879" s="107"/>
      <c r="I879" s="107"/>
      <c r="J879" s="107"/>
      <c r="K879" s="54"/>
    </row>
    <row r="880" spans="1:11" x14ac:dyDescent="0.25">
      <c r="A880" s="83"/>
      <c r="B880" s="55" t="s">
        <v>46</v>
      </c>
      <c r="C880" s="66"/>
      <c r="D880" s="31"/>
      <c r="E880" s="31"/>
      <c r="F880" s="66"/>
      <c r="G880" s="67"/>
      <c r="H880" s="68"/>
      <c r="I880" s="106"/>
      <c r="J880" s="69"/>
      <c r="K880" s="63"/>
    </row>
    <row r="881" spans="1:11" ht="15.75" thickBot="1" x14ac:dyDescent="0.3">
      <c r="A881" s="87" t="s">
        <v>47</v>
      </c>
      <c r="B881" s="75"/>
      <c r="C881" s="66">
        <v>100</v>
      </c>
      <c r="D881" s="67">
        <v>100</v>
      </c>
      <c r="E881" s="68">
        <v>100</v>
      </c>
      <c r="F881" s="71">
        <v>0.23</v>
      </c>
      <c r="G881" s="68">
        <v>0.01</v>
      </c>
      <c r="H881" s="67">
        <v>12.23</v>
      </c>
      <c r="I881" s="85">
        <v>51</v>
      </c>
      <c r="J881" s="69">
        <v>1.5</v>
      </c>
      <c r="K881" s="63" t="s">
        <v>226</v>
      </c>
    </row>
    <row r="882" spans="1:11" ht="15.75" thickBot="1" x14ac:dyDescent="0.3">
      <c r="A882" s="80" t="s">
        <v>45</v>
      </c>
      <c r="B882" s="98"/>
      <c r="C882" s="50">
        <v>512</v>
      </c>
      <c r="D882" s="89"/>
      <c r="E882" s="218"/>
      <c r="F882" s="107">
        <f>SUM(F862:F881)</f>
        <v>11.129999999999999</v>
      </c>
      <c r="G882" s="107">
        <f t="shared" ref="G882:J882" si="20">SUM(G862:G881)</f>
        <v>13.91</v>
      </c>
      <c r="H882" s="107">
        <f t="shared" si="20"/>
        <v>56.930000000000007</v>
      </c>
      <c r="I882" s="107">
        <f t="shared" si="20"/>
        <v>398.6</v>
      </c>
      <c r="J882" s="107">
        <f t="shared" si="20"/>
        <v>2.23</v>
      </c>
      <c r="K882" s="54"/>
    </row>
    <row r="883" spans="1:11" x14ac:dyDescent="0.25">
      <c r="A883" s="87"/>
      <c r="B883" s="65"/>
      <c r="C883" s="66"/>
      <c r="D883" s="76"/>
      <c r="E883" s="68"/>
      <c r="F883" s="215"/>
      <c r="G883" s="58"/>
      <c r="H883" s="58"/>
      <c r="I883" s="85"/>
      <c r="J883" s="69"/>
      <c r="K883" s="63"/>
    </row>
    <row r="884" spans="1:11" ht="30" x14ac:dyDescent="0.25">
      <c r="A884" s="64" t="s">
        <v>293</v>
      </c>
      <c r="B884" s="65"/>
      <c r="C884" s="66">
        <v>60</v>
      </c>
      <c r="D884" s="57"/>
      <c r="E884" s="68"/>
      <c r="F884" s="67">
        <v>0.4</v>
      </c>
      <c r="G884" s="57">
        <v>1.6</v>
      </c>
      <c r="H884" s="68">
        <v>9</v>
      </c>
      <c r="I884" s="57">
        <v>52</v>
      </c>
      <c r="J884" s="69">
        <v>1.26</v>
      </c>
      <c r="K884" s="70" t="s">
        <v>294</v>
      </c>
    </row>
    <row r="885" spans="1:11" x14ac:dyDescent="0.25">
      <c r="A885" s="64"/>
      <c r="B885" s="75" t="s">
        <v>59</v>
      </c>
      <c r="C885" s="66"/>
      <c r="D885" s="57">
        <v>49</v>
      </c>
      <c r="E885" s="68">
        <v>39</v>
      </c>
      <c r="F885" s="67"/>
      <c r="G885" s="57"/>
      <c r="H885" s="68"/>
      <c r="I885" s="57"/>
      <c r="J885" s="69"/>
      <c r="K885" s="70"/>
    </row>
    <row r="886" spans="1:11" x14ac:dyDescent="0.25">
      <c r="A886" s="64"/>
      <c r="B886" s="75" t="s">
        <v>38</v>
      </c>
      <c r="C886" s="66"/>
      <c r="D886" s="57">
        <v>1</v>
      </c>
      <c r="E886" s="68">
        <v>1</v>
      </c>
      <c r="F886" s="67"/>
      <c r="G886" s="57"/>
      <c r="H886" s="68"/>
      <c r="I886" s="57"/>
      <c r="J886" s="69"/>
      <c r="K886" s="70"/>
    </row>
    <row r="887" spans="1:11" x14ac:dyDescent="0.25">
      <c r="A887" s="64"/>
      <c r="B887" s="75" t="s">
        <v>295</v>
      </c>
      <c r="C887" s="66"/>
      <c r="D887" s="67">
        <v>14</v>
      </c>
      <c r="E887" s="68">
        <v>12</v>
      </c>
      <c r="F887" s="67"/>
      <c r="G887" s="57"/>
      <c r="H887" s="67"/>
      <c r="I887" s="57"/>
      <c r="J887" s="178"/>
      <c r="K887" s="70"/>
    </row>
    <row r="888" spans="1:11" ht="30" x14ac:dyDescent="0.25">
      <c r="A888" s="64" t="s">
        <v>296</v>
      </c>
      <c r="B888" s="65"/>
      <c r="C888" s="66" t="s">
        <v>150</v>
      </c>
      <c r="D888" s="76"/>
      <c r="E888" s="68"/>
      <c r="F888" s="57">
        <v>5.89</v>
      </c>
      <c r="G888" s="68">
        <v>4.8</v>
      </c>
      <c r="H888" s="67">
        <v>9.42</v>
      </c>
      <c r="I888" s="57">
        <v>104</v>
      </c>
      <c r="J888" s="69">
        <v>0.5</v>
      </c>
      <c r="K888" s="70" t="s">
        <v>297</v>
      </c>
    </row>
    <row r="889" spans="1:11" x14ac:dyDescent="0.25">
      <c r="A889" s="64"/>
      <c r="B889" s="65" t="s">
        <v>157</v>
      </c>
      <c r="C889" s="66"/>
      <c r="D889" s="76">
        <v>42</v>
      </c>
      <c r="E889" s="68">
        <v>29</v>
      </c>
      <c r="F889" s="78"/>
      <c r="G889" s="79"/>
      <c r="H889" s="94"/>
      <c r="I889" s="57"/>
      <c r="J889" s="69"/>
      <c r="K889" s="70"/>
    </row>
    <row r="890" spans="1:11" x14ac:dyDescent="0.25">
      <c r="A890" s="64"/>
      <c r="B890" s="65" t="s">
        <v>74</v>
      </c>
      <c r="C890" s="66"/>
      <c r="D890" s="76">
        <v>15</v>
      </c>
      <c r="E890" s="68">
        <v>15</v>
      </c>
      <c r="F890" s="78"/>
      <c r="G890" s="79"/>
      <c r="H890" s="94"/>
      <c r="I890" s="57"/>
      <c r="J890" s="69"/>
      <c r="K890" s="70"/>
    </row>
    <row r="891" spans="1:11" x14ac:dyDescent="0.25">
      <c r="A891" s="64"/>
      <c r="B891" s="65" t="s">
        <v>29</v>
      </c>
      <c r="C891" s="66"/>
      <c r="D891" s="76">
        <v>4.5999999999999996</v>
      </c>
      <c r="E891" s="68">
        <v>4</v>
      </c>
      <c r="F891" s="78"/>
      <c r="G891" s="79"/>
      <c r="H891" s="94"/>
      <c r="I891" s="57"/>
      <c r="J891" s="69"/>
      <c r="K891" s="70"/>
    </row>
    <row r="892" spans="1:11" x14ac:dyDescent="0.25">
      <c r="A892" s="64"/>
      <c r="B892" s="65" t="s">
        <v>39</v>
      </c>
      <c r="C892" s="66"/>
      <c r="D892" s="76">
        <v>2.8</v>
      </c>
      <c r="E892" s="68">
        <v>2.8</v>
      </c>
      <c r="F892" s="78"/>
      <c r="G892" s="79"/>
      <c r="H892" s="94"/>
      <c r="I892" s="57"/>
      <c r="J892" s="69"/>
      <c r="K892" s="70"/>
    </row>
    <row r="893" spans="1:11" x14ac:dyDescent="0.25">
      <c r="A893" s="64"/>
      <c r="B893" s="65" t="s">
        <v>64</v>
      </c>
      <c r="C893" s="66"/>
      <c r="D893" s="76">
        <v>0.2</v>
      </c>
      <c r="E893" s="68">
        <v>0.2</v>
      </c>
      <c r="F893" s="78"/>
      <c r="G893" s="79"/>
      <c r="H893" s="94"/>
      <c r="I893" s="57"/>
      <c r="J893" s="69"/>
      <c r="K893" s="70"/>
    </row>
    <row r="894" spans="1:11" x14ac:dyDescent="0.25">
      <c r="A894" s="64"/>
      <c r="B894" s="65" t="s">
        <v>298</v>
      </c>
      <c r="C894" s="66"/>
      <c r="D894" s="76"/>
      <c r="E894" s="68">
        <v>16</v>
      </c>
      <c r="F894" s="78"/>
      <c r="G894" s="79"/>
      <c r="H894" s="94"/>
      <c r="I894" s="57"/>
      <c r="J894" s="69"/>
      <c r="K894" s="70"/>
    </row>
    <row r="895" spans="1:11" x14ac:dyDescent="0.25">
      <c r="A895" s="64"/>
      <c r="B895" s="65" t="s">
        <v>59</v>
      </c>
      <c r="C895" s="66"/>
      <c r="D895" s="76">
        <v>10</v>
      </c>
      <c r="E895" s="68">
        <v>8</v>
      </c>
      <c r="F895" s="78"/>
      <c r="G895" s="79"/>
      <c r="H895" s="94"/>
      <c r="I895" s="57"/>
      <c r="J895" s="69"/>
      <c r="K895" s="70"/>
    </row>
    <row r="896" spans="1:11" x14ac:dyDescent="0.25">
      <c r="A896" s="64"/>
      <c r="B896" s="65" t="s">
        <v>60</v>
      </c>
      <c r="C896" s="66"/>
      <c r="D896" s="76">
        <v>9.6</v>
      </c>
      <c r="E896" s="68">
        <v>8</v>
      </c>
      <c r="F896" s="78"/>
      <c r="G896" s="79"/>
      <c r="H896" s="94"/>
      <c r="I896" s="57"/>
      <c r="J896" s="69"/>
      <c r="K896" s="70"/>
    </row>
    <row r="897" spans="1:11" x14ac:dyDescent="0.25">
      <c r="A897" s="64"/>
      <c r="B897" s="65" t="s">
        <v>61</v>
      </c>
      <c r="C897" s="66"/>
      <c r="D897" s="76">
        <v>3</v>
      </c>
      <c r="E897" s="68">
        <v>3</v>
      </c>
      <c r="F897" s="78"/>
      <c r="G897" s="79"/>
      <c r="H897" s="94"/>
      <c r="I897" s="57"/>
      <c r="J897" s="69"/>
      <c r="K897" s="70"/>
    </row>
    <row r="898" spans="1:11" x14ac:dyDescent="0.25">
      <c r="A898" s="64"/>
      <c r="B898" s="65" t="s">
        <v>39</v>
      </c>
      <c r="C898" s="66"/>
      <c r="D898" s="76">
        <v>190</v>
      </c>
      <c r="E898" s="68">
        <v>190</v>
      </c>
      <c r="F898" s="78"/>
      <c r="G898" s="79"/>
      <c r="H898" s="94"/>
      <c r="I898" s="57"/>
      <c r="J898" s="69"/>
      <c r="K898" s="70"/>
    </row>
    <row r="899" spans="1:11" x14ac:dyDescent="0.25">
      <c r="A899" s="64"/>
      <c r="B899" s="65" t="s">
        <v>32</v>
      </c>
      <c r="C899" s="66"/>
      <c r="D899" s="67">
        <v>1</v>
      </c>
      <c r="E899" s="68">
        <v>1</v>
      </c>
      <c r="F899" s="94"/>
      <c r="G899" s="79"/>
      <c r="H899" s="94"/>
      <c r="I899" s="57"/>
      <c r="J899" s="69"/>
      <c r="K899" s="70"/>
    </row>
    <row r="900" spans="1:11" x14ac:dyDescent="0.25">
      <c r="A900" s="64" t="s">
        <v>299</v>
      </c>
      <c r="B900" s="75"/>
      <c r="C900" s="66" t="s">
        <v>300</v>
      </c>
      <c r="D900" s="76"/>
      <c r="E900" s="68"/>
      <c r="F900" s="57">
        <v>13.9</v>
      </c>
      <c r="G900" s="68">
        <v>12</v>
      </c>
      <c r="H900" s="67">
        <v>20</v>
      </c>
      <c r="I900" s="57">
        <v>243.5</v>
      </c>
      <c r="J900" s="69"/>
      <c r="K900" s="70" t="s">
        <v>301</v>
      </c>
    </row>
    <row r="901" spans="1:11" x14ac:dyDescent="0.25">
      <c r="A901" s="64"/>
      <c r="B901" s="65" t="s">
        <v>56</v>
      </c>
      <c r="C901" s="66"/>
      <c r="D901" s="76">
        <v>64.900000000000006</v>
      </c>
      <c r="E901" s="68">
        <v>47.7</v>
      </c>
      <c r="F901" s="78"/>
      <c r="G901" s="79"/>
      <c r="H901" s="94"/>
      <c r="I901" s="57"/>
      <c r="J901" s="69"/>
      <c r="K901" s="70"/>
    </row>
    <row r="902" spans="1:11" x14ac:dyDescent="0.25">
      <c r="A902" s="64"/>
      <c r="B902" s="75" t="s">
        <v>157</v>
      </c>
      <c r="C902" s="66"/>
      <c r="D902" s="76">
        <v>54.5</v>
      </c>
      <c r="E902" s="68">
        <v>35.5</v>
      </c>
      <c r="F902" s="78"/>
      <c r="G902" s="78"/>
      <c r="H902" s="78"/>
      <c r="I902" s="78"/>
      <c r="J902" s="93"/>
      <c r="K902" s="70"/>
    </row>
    <row r="903" spans="1:11" x14ac:dyDescent="0.25">
      <c r="A903" s="64"/>
      <c r="B903" s="75" t="s">
        <v>60</v>
      </c>
      <c r="C903" s="66"/>
      <c r="D903" s="76">
        <v>11.8</v>
      </c>
      <c r="E903" s="68">
        <v>10</v>
      </c>
      <c r="F903" s="78"/>
      <c r="G903" s="79"/>
      <c r="H903" s="94"/>
      <c r="I903" s="57"/>
      <c r="J903" s="69"/>
      <c r="K903" s="70"/>
    </row>
    <row r="904" spans="1:11" x14ac:dyDescent="0.25">
      <c r="A904" s="64"/>
      <c r="B904" s="75" t="s">
        <v>29</v>
      </c>
      <c r="C904" s="66"/>
      <c r="D904" s="76">
        <v>4.5</v>
      </c>
      <c r="E904" s="68">
        <v>4</v>
      </c>
      <c r="F904" s="78"/>
      <c r="G904" s="68"/>
      <c r="H904" s="67"/>
      <c r="I904" s="57"/>
      <c r="J904" s="69"/>
      <c r="K904" s="70"/>
    </row>
    <row r="905" spans="1:11" x14ac:dyDescent="0.25">
      <c r="A905" s="64"/>
      <c r="B905" s="75" t="s">
        <v>68</v>
      </c>
      <c r="C905" s="66"/>
      <c r="D905" s="76">
        <v>10</v>
      </c>
      <c r="E905" s="68">
        <v>10</v>
      </c>
      <c r="F905" s="78"/>
      <c r="G905" s="79"/>
      <c r="H905" s="94"/>
      <c r="I905" s="57"/>
      <c r="J905" s="69"/>
      <c r="K905" s="70"/>
    </row>
    <row r="906" spans="1:11" x14ac:dyDescent="0.25">
      <c r="A906" s="64"/>
      <c r="B906" s="75" t="s">
        <v>191</v>
      </c>
      <c r="C906" s="66"/>
      <c r="D906" s="67">
        <v>6</v>
      </c>
      <c r="E906" s="68">
        <v>6</v>
      </c>
      <c r="F906" s="78"/>
      <c r="G906" s="68"/>
      <c r="H906" s="67"/>
      <c r="I906" s="57"/>
      <c r="J906" s="69"/>
      <c r="K906" s="70"/>
    </row>
    <row r="907" spans="1:11" x14ac:dyDescent="0.25">
      <c r="A907" s="64"/>
      <c r="B907" s="75" t="s">
        <v>39</v>
      </c>
      <c r="C907" s="66"/>
      <c r="D907" s="76">
        <v>10</v>
      </c>
      <c r="E907" s="68">
        <v>10</v>
      </c>
      <c r="F907" s="78"/>
      <c r="G907" s="68"/>
      <c r="H907" s="67"/>
      <c r="I907" s="57"/>
      <c r="J907" s="69"/>
      <c r="K907" s="70"/>
    </row>
    <row r="908" spans="1:11" x14ac:dyDescent="0.25">
      <c r="A908" s="65"/>
      <c r="B908" s="75" t="s">
        <v>64</v>
      </c>
      <c r="C908" s="66"/>
      <c r="D908" s="68">
        <v>1</v>
      </c>
      <c r="E908" s="76">
        <v>1</v>
      </c>
      <c r="F908" s="216"/>
      <c r="G908" s="76"/>
      <c r="H908" s="76"/>
      <c r="I908" s="67"/>
      <c r="J908" s="69"/>
      <c r="K908" s="70"/>
    </row>
    <row r="909" spans="1:11" x14ac:dyDescent="0.25">
      <c r="A909" s="65"/>
      <c r="B909" s="75" t="s">
        <v>61</v>
      </c>
      <c r="C909" s="66"/>
      <c r="D909" s="68">
        <v>2.6</v>
      </c>
      <c r="E909" s="76">
        <v>2.6</v>
      </c>
      <c r="F909" s="216"/>
      <c r="G909" s="76"/>
      <c r="H909" s="76"/>
      <c r="I909" s="67"/>
      <c r="J909" s="253"/>
      <c r="K909" s="70"/>
    </row>
    <row r="910" spans="1:11" ht="30" x14ac:dyDescent="0.25">
      <c r="A910" s="64" t="s">
        <v>158</v>
      </c>
      <c r="B910" s="75"/>
      <c r="C910" s="66">
        <v>200</v>
      </c>
      <c r="D910" s="68"/>
      <c r="E910" s="68"/>
      <c r="F910" s="68">
        <v>3.6</v>
      </c>
      <c r="G910" s="68">
        <v>10</v>
      </c>
      <c r="H910" s="68">
        <v>17.100000000000001</v>
      </c>
      <c r="I910" s="68">
        <v>173</v>
      </c>
      <c r="J910" s="69">
        <v>14</v>
      </c>
      <c r="K910" s="70" t="s">
        <v>302</v>
      </c>
    </row>
    <row r="911" spans="1:11" x14ac:dyDescent="0.25">
      <c r="A911" s="64"/>
      <c r="B911" s="75" t="s">
        <v>73</v>
      </c>
      <c r="C911" s="66"/>
      <c r="D911" s="67">
        <v>90</v>
      </c>
      <c r="E911" s="68">
        <v>72</v>
      </c>
      <c r="F911" s="67"/>
      <c r="G911" s="68"/>
      <c r="H911" s="67"/>
      <c r="I911" s="57"/>
      <c r="J911" s="69"/>
      <c r="K911" s="254"/>
    </row>
    <row r="912" spans="1:11" x14ac:dyDescent="0.25">
      <c r="A912" s="64"/>
      <c r="B912" s="75" t="s">
        <v>57</v>
      </c>
      <c r="C912" s="66"/>
      <c r="D912" s="67">
        <v>85</v>
      </c>
      <c r="E912" s="68">
        <v>64</v>
      </c>
      <c r="F912" s="67"/>
      <c r="G912" s="68"/>
      <c r="H912" s="67"/>
      <c r="I912" s="57"/>
      <c r="J912" s="69"/>
      <c r="K912" s="254"/>
    </row>
    <row r="913" spans="1:11" x14ac:dyDescent="0.25">
      <c r="A913" s="64"/>
      <c r="B913" s="75" t="s">
        <v>60</v>
      </c>
      <c r="C913" s="66"/>
      <c r="D913" s="67">
        <v>19</v>
      </c>
      <c r="E913" s="68">
        <v>16</v>
      </c>
      <c r="F913" s="67"/>
      <c r="G913" s="68"/>
      <c r="H913" s="67"/>
      <c r="I913" s="57"/>
      <c r="J913" s="69"/>
      <c r="K913" s="202"/>
    </row>
    <row r="914" spans="1:11" x14ac:dyDescent="0.25">
      <c r="A914" s="64"/>
      <c r="B914" s="75" t="s">
        <v>59</v>
      </c>
      <c r="C914" s="66"/>
      <c r="D914" s="67">
        <v>40</v>
      </c>
      <c r="E914" s="68">
        <v>32</v>
      </c>
      <c r="F914" s="67"/>
      <c r="G914" s="68"/>
      <c r="H914" s="67"/>
      <c r="I914" s="57"/>
      <c r="J914" s="69"/>
      <c r="K914" s="149"/>
    </row>
    <row r="915" spans="1:11" x14ac:dyDescent="0.25">
      <c r="A915" s="64"/>
      <c r="B915" s="255" t="s">
        <v>303</v>
      </c>
      <c r="C915" s="256"/>
      <c r="D915" s="257">
        <v>40</v>
      </c>
      <c r="E915" s="258">
        <v>32</v>
      </c>
      <c r="F915" s="67"/>
      <c r="G915" s="68"/>
      <c r="H915" s="67"/>
      <c r="I915" s="57"/>
      <c r="J915" s="69"/>
      <c r="K915" s="149"/>
    </row>
    <row r="916" spans="1:11" x14ac:dyDescent="0.25">
      <c r="A916" s="64"/>
      <c r="B916" s="75" t="s">
        <v>304</v>
      </c>
      <c r="C916" s="66"/>
      <c r="D916" s="67">
        <v>45</v>
      </c>
      <c r="E916" s="68">
        <v>32</v>
      </c>
      <c r="F916" s="67"/>
      <c r="G916" s="68"/>
      <c r="H916" s="67"/>
      <c r="I916" s="57"/>
      <c r="J916" s="69"/>
      <c r="K916" s="149"/>
    </row>
    <row r="917" spans="1:11" x14ac:dyDescent="0.25">
      <c r="A917" s="64"/>
      <c r="B917" s="75" t="s">
        <v>61</v>
      </c>
      <c r="C917" s="66"/>
      <c r="D917" s="67">
        <v>4</v>
      </c>
      <c r="E917" s="68">
        <v>4</v>
      </c>
      <c r="F917" s="67"/>
      <c r="G917" s="68"/>
      <c r="H917" s="67"/>
      <c r="I917" s="57"/>
      <c r="J917" s="69"/>
      <c r="K917" s="149"/>
    </row>
    <row r="918" spans="1:11" x14ac:dyDescent="0.25">
      <c r="A918" s="64"/>
      <c r="B918" s="175" t="s">
        <v>160</v>
      </c>
      <c r="C918" s="66"/>
      <c r="D918" s="67"/>
      <c r="E918" s="68">
        <v>60</v>
      </c>
      <c r="F918" s="67"/>
      <c r="G918" s="68"/>
      <c r="H918" s="67"/>
      <c r="I918" s="57"/>
      <c r="J918" s="69"/>
      <c r="K918" s="202"/>
    </row>
    <row r="919" spans="1:11" x14ac:dyDescent="0.25">
      <c r="A919" s="64"/>
      <c r="B919" s="75" t="s">
        <v>74</v>
      </c>
      <c r="C919" s="66"/>
      <c r="D919" s="67">
        <v>3</v>
      </c>
      <c r="E919" s="68">
        <v>3</v>
      </c>
      <c r="F919" s="67"/>
      <c r="G919" s="68"/>
      <c r="H919" s="67"/>
      <c r="I919" s="57"/>
      <c r="J919" s="69"/>
      <c r="K919" s="149"/>
    </row>
    <row r="920" spans="1:11" x14ac:dyDescent="0.25">
      <c r="A920" s="64"/>
      <c r="B920" s="75" t="s">
        <v>30</v>
      </c>
      <c r="C920" s="66"/>
      <c r="D920" s="67">
        <v>3</v>
      </c>
      <c r="E920" s="68">
        <v>3</v>
      </c>
      <c r="F920" s="67"/>
      <c r="G920" s="68"/>
      <c r="H920" s="67"/>
      <c r="I920" s="57"/>
      <c r="J920" s="69"/>
      <c r="K920" s="149"/>
    </row>
    <row r="921" spans="1:11" x14ac:dyDescent="0.25">
      <c r="A921" s="64"/>
      <c r="B921" s="75" t="s">
        <v>161</v>
      </c>
      <c r="C921" s="66"/>
      <c r="D921" s="67">
        <v>55</v>
      </c>
      <c r="E921" s="68">
        <v>55</v>
      </c>
      <c r="F921" s="67"/>
      <c r="G921" s="68"/>
      <c r="H921" s="67"/>
      <c r="I921" s="57"/>
      <c r="J921" s="69"/>
      <c r="K921" s="149"/>
    </row>
    <row r="922" spans="1:11" x14ac:dyDescent="0.25">
      <c r="A922" s="64"/>
      <c r="B922" s="75" t="s">
        <v>38</v>
      </c>
      <c r="C922" s="66"/>
      <c r="D922" s="67">
        <v>0.7</v>
      </c>
      <c r="E922" s="68">
        <v>0.7</v>
      </c>
      <c r="F922" s="67"/>
      <c r="G922" s="68"/>
      <c r="H922" s="67"/>
      <c r="I922" s="57"/>
      <c r="J922" s="69"/>
      <c r="K922" s="149"/>
    </row>
    <row r="923" spans="1:11" x14ac:dyDescent="0.25">
      <c r="A923" s="64"/>
      <c r="B923" s="75" t="s">
        <v>60</v>
      </c>
      <c r="C923" s="66"/>
      <c r="D923" s="67">
        <v>1.2</v>
      </c>
      <c r="E923" s="68">
        <v>1</v>
      </c>
      <c r="F923" s="67"/>
      <c r="G923" s="68"/>
      <c r="H923" s="67"/>
      <c r="I923" s="57"/>
      <c r="J923" s="69"/>
      <c r="K923" s="149"/>
    </row>
    <row r="924" spans="1:11" x14ac:dyDescent="0.25">
      <c r="A924" s="64"/>
      <c r="B924" s="75" t="s">
        <v>59</v>
      </c>
      <c r="C924" s="66"/>
      <c r="D924" s="67">
        <v>5</v>
      </c>
      <c r="E924" s="68">
        <v>4</v>
      </c>
      <c r="F924" s="67"/>
      <c r="G924" s="68"/>
      <c r="H924" s="67"/>
      <c r="I924" s="57"/>
      <c r="J924" s="69"/>
      <c r="K924" s="149"/>
    </row>
    <row r="925" spans="1:11" x14ac:dyDescent="0.25">
      <c r="A925" s="64"/>
      <c r="B925" s="75" t="s">
        <v>32</v>
      </c>
      <c r="C925" s="66"/>
      <c r="D925" s="67">
        <v>0.9</v>
      </c>
      <c r="E925" s="68">
        <v>0.9</v>
      </c>
      <c r="F925" s="67"/>
      <c r="G925" s="68"/>
      <c r="H925" s="67"/>
      <c r="I925" s="57"/>
      <c r="J925" s="69"/>
      <c r="K925" s="202"/>
    </row>
    <row r="926" spans="1:11" x14ac:dyDescent="0.25">
      <c r="A926" s="64" t="s">
        <v>76</v>
      </c>
      <c r="B926" s="65"/>
      <c r="C926" s="66">
        <v>150</v>
      </c>
      <c r="D926" s="67"/>
      <c r="E926" s="68"/>
      <c r="F926" s="57"/>
      <c r="G926" s="68"/>
      <c r="H926" s="67">
        <v>18</v>
      </c>
      <c r="I926" s="57">
        <v>71</v>
      </c>
      <c r="J926" s="69"/>
      <c r="K926" s="70" t="s">
        <v>77</v>
      </c>
    </row>
    <row r="927" spans="1:11" x14ac:dyDescent="0.25">
      <c r="A927" s="64"/>
      <c r="B927" s="65" t="s">
        <v>78</v>
      </c>
      <c r="C927" s="66"/>
      <c r="D927" s="67">
        <v>18</v>
      </c>
      <c r="E927" s="68">
        <v>18</v>
      </c>
      <c r="F927" s="57"/>
      <c r="G927" s="68"/>
      <c r="H927" s="67"/>
      <c r="I927" s="57"/>
      <c r="J927" s="69"/>
      <c r="K927" s="70"/>
    </row>
    <row r="928" spans="1:11" x14ac:dyDescent="0.25">
      <c r="A928" s="64"/>
      <c r="B928" s="65" t="s">
        <v>79</v>
      </c>
      <c r="C928" s="66"/>
      <c r="D928" s="67">
        <v>143</v>
      </c>
      <c r="E928" s="68">
        <v>143</v>
      </c>
      <c r="F928" s="57"/>
      <c r="G928" s="68"/>
      <c r="H928" s="67"/>
      <c r="I928" s="57"/>
      <c r="J928" s="69"/>
      <c r="K928" s="70"/>
    </row>
    <row r="929" spans="1:11" x14ac:dyDescent="0.25">
      <c r="A929" s="64"/>
      <c r="B929" s="65" t="s">
        <v>38</v>
      </c>
      <c r="C929" s="66"/>
      <c r="D929" s="67">
        <v>7.5</v>
      </c>
      <c r="E929" s="68">
        <v>7.5</v>
      </c>
      <c r="F929" s="57"/>
      <c r="G929" s="68"/>
      <c r="H929" s="67"/>
      <c r="I929" s="57"/>
      <c r="J929" s="69"/>
      <c r="K929" s="70"/>
    </row>
    <row r="930" spans="1:11" x14ac:dyDescent="0.25">
      <c r="A930" s="103" t="s">
        <v>68</v>
      </c>
      <c r="B930" s="63"/>
      <c r="C930" s="92">
        <v>30</v>
      </c>
      <c r="D930" s="68">
        <v>30</v>
      </c>
      <c r="E930" s="68">
        <v>30</v>
      </c>
      <c r="F930" s="66">
        <v>1.5</v>
      </c>
      <c r="G930" s="105">
        <v>0.3</v>
      </c>
      <c r="H930" s="104">
        <v>14.4</v>
      </c>
      <c r="I930" s="106">
        <v>66</v>
      </c>
      <c r="J930" s="86">
        <v>0</v>
      </c>
      <c r="K930" s="70"/>
    </row>
    <row r="931" spans="1:11" ht="15.75" thickBot="1" x14ac:dyDescent="0.3">
      <c r="A931" s="46" t="s">
        <v>80</v>
      </c>
      <c r="B931" s="47"/>
      <c r="C931" s="95">
        <v>37.5</v>
      </c>
      <c r="D931" s="131">
        <v>37.5</v>
      </c>
      <c r="E931" s="49">
        <v>37.5</v>
      </c>
      <c r="F931" s="95">
        <v>1.8</v>
      </c>
      <c r="G931" s="95">
        <v>0.2</v>
      </c>
      <c r="H931" s="95">
        <v>18</v>
      </c>
      <c r="I931" s="95">
        <v>82.5</v>
      </c>
      <c r="J931" s="96"/>
      <c r="K931" s="97"/>
    </row>
    <row r="932" spans="1:11" ht="15.75" thickBot="1" x14ac:dyDescent="0.3">
      <c r="A932" s="80" t="s">
        <v>45</v>
      </c>
      <c r="B932" s="98"/>
      <c r="C932" s="50">
        <v>777.5</v>
      </c>
      <c r="D932" s="259"/>
      <c r="E932" s="81"/>
      <c r="F932" s="141">
        <f>SUM(F883:F931)</f>
        <v>27.090000000000003</v>
      </c>
      <c r="G932" s="141">
        <f>SUM(G883:G931)</f>
        <v>28.9</v>
      </c>
      <c r="H932" s="141">
        <f>SUM(H883:H931)</f>
        <v>105.92000000000002</v>
      </c>
      <c r="I932" s="141">
        <f>SUM(I883:I931)</f>
        <v>792</v>
      </c>
      <c r="J932" s="141">
        <f>SUM(J883:J931)</f>
        <v>15.76</v>
      </c>
      <c r="K932" s="108"/>
    </row>
    <row r="933" spans="1:11" x14ac:dyDescent="0.25">
      <c r="A933" s="28"/>
      <c r="B933" s="55" t="s">
        <v>81</v>
      </c>
      <c r="C933" s="564"/>
      <c r="D933" s="31"/>
      <c r="E933" s="127"/>
      <c r="F933" s="564"/>
      <c r="G933" s="31"/>
      <c r="H933" s="170"/>
      <c r="I933" s="32"/>
      <c r="J933" s="191"/>
      <c r="K933" s="63" t="s">
        <v>83</v>
      </c>
    </row>
    <row r="934" spans="1:11" x14ac:dyDescent="0.25">
      <c r="A934" s="87" t="s">
        <v>82</v>
      </c>
      <c r="B934" s="75"/>
      <c r="C934" s="66">
        <v>70</v>
      </c>
      <c r="D934" s="67">
        <v>80</v>
      </c>
      <c r="E934" s="68">
        <v>70</v>
      </c>
      <c r="F934" s="71">
        <v>0.3</v>
      </c>
      <c r="G934" s="68">
        <v>0</v>
      </c>
      <c r="H934" s="67">
        <v>2.2999999999999998</v>
      </c>
      <c r="I934" s="85">
        <v>10.4</v>
      </c>
      <c r="J934" s="69">
        <v>7.5</v>
      </c>
      <c r="K934" s="63" t="s">
        <v>91</v>
      </c>
    </row>
    <row r="935" spans="1:11" x14ac:dyDescent="0.25">
      <c r="A935" s="103" t="s">
        <v>90</v>
      </c>
      <c r="B935" s="65"/>
      <c r="C935" s="66">
        <v>150</v>
      </c>
      <c r="D935" s="57"/>
      <c r="E935" s="68"/>
      <c r="F935" s="66">
        <v>4.3499999999999996</v>
      </c>
      <c r="G935" s="104">
        <v>3.7</v>
      </c>
      <c r="H935" s="104">
        <v>6</v>
      </c>
      <c r="I935" s="85">
        <v>74</v>
      </c>
      <c r="J935" s="86">
        <v>1.05</v>
      </c>
      <c r="K935" s="63"/>
    </row>
    <row r="936" spans="1:11" x14ac:dyDescent="0.25">
      <c r="A936" s="103"/>
      <c r="B936" s="65" t="s">
        <v>92</v>
      </c>
      <c r="C936" s="66"/>
      <c r="D936" s="57">
        <v>155</v>
      </c>
      <c r="E936" s="68">
        <v>150</v>
      </c>
      <c r="F936" s="66"/>
      <c r="G936" s="105"/>
      <c r="H936" s="104"/>
      <c r="I936" s="106"/>
      <c r="J936" s="86"/>
      <c r="K936" s="63"/>
    </row>
    <row r="937" spans="1:11" x14ac:dyDescent="0.25">
      <c r="A937" s="103" t="s">
        <v>305</v>
      </c>
      <c r="B937" s="65"/>
      <c r="C937" s="66">
        <v>50</v>
      </c>
      <c r="D937" s="67"/>
      <c r="E937" s="68"/>
      <c r="F937" s="71">
        <v>5.8</v>
      </c>
      <c r="G937" s="57">
        <v>3.6</v>
      </c>
      <c r="H937" s="68">
        <v>19</v>
      </c>
      <c r="I937" s="85">
        <v>131</v>
      </c>
      <c r="J937" s="69">
        <v>0.03</v>
      </c>
      <c r="K937" s="63" t="s">
        <v>480</v>
      </c>
    </row>
    <row r="938" spans="1:11" x14ac:dyDescent="0.25">
      <c r="A938" s="103"/>
      <c r="B938" s="65" t="s">
        <v>74</v>
      </c>
      <c r="C938" s="66"/>
      <c r="D938" s="67">
        <v>25</v>
      </c>
      <c r="E938" s="68">
        <v>25</v>
      </c>
      <c r="F938" s="71"/>
      <c r="G938" s="57"/>
      <c r="H938" s="68"/>
      <c r="I938" s="85"/>
      <c r="J938" s="69"/>
      <c r="K938" s="63"/>
    </row>
    <row r="939" spans="1:11" x14ac:dyDescent="0.25">
      <c r="A939" s="103"/>
      <c r="B939" s="65" t="s">
        <v>38</v>
      </c>
      <c r="C939" s="66"/>
      <c r="D939" s="67">
        <v>1.4</v>
      </c>
      <c r="E939" s="68">
        <v>1.4</v>
      </c>
      <c r="F939" s="71"/>
      <c r="G939" s="57"/>
      <c r="H939" s="68"/>
      <c r="I939" s="85"/>
      <c r="J939" s="69"/>
      <c r="K939" s="63"/>
    </row>
    <row r="940" spans="1:11" x14ac:dyDescent="0.25">
      <c r="A940" s="103"/>
      <c r="B940" s="65" t="s">
        <v>30</v>
      </c>
      <c r="C940" s="66"/>
      <c r="D940" s="67">
        <v>1</v>
      </c>
      <c r="E940" s="68">
        <v>1</v>
      </c>
      <c r="F940" s="71"/>
      <c r="G940" s="57"/>
      <c r="H940" s="68"/>
      <c r="I940" s="85"/>
      <c r="J940" s="69"/>
      <c r="K940" s="63"/>
    </row>
    <row r="941" spans="1:11" x14ac:dyDescent="0.25">
      <c r="A941" s="103"/>
      <c r="B941" s="65" t="s">
        <v>29</v>
      </c>
      <c r="C941" s="66"/>
      <c r="D941" s="67">
        <v>1.5</v>
      </c>
      <c r="E941" s="68">
        <v>1.4</v>
      </c>
      <c r="F941" s="71"/>
      <c r="G941" s="57"/>
      <c r="H941" s="68"/>
      <c r="I941" s="85"/>
      <c r="J941" s="69"/>
      <c r="K941" s="63"/>
    </row>
    <row r="942" spans="1:11" x14ac:dyDescent="0.25">
      <c r="A942" s="103"/>
      <c r="B942" s="65" t="s">
        <v>64</v>
      </c>
      <c r="C942" s="66"/>
      <c r="D942" s="67">
        <v>0.4</v>
      </c>
      <c r="E942" s="68">
        <v>0.4</v>
      </c>
      <c r="F942" s="71"/>
      <c r="G942" s="57"/>
      <c r="H942" s="68"/>
      <c r="I942" s="85"/>
      <c r="J942" s="69"/>
      <c r="K942" s="63"/>
    </row>
    <row r="943" spans="1:11" x14ac:dyDescent="0.25">
      <c r="A943" s="103"/>
      <c r="B943" s="65" t="s">
        <v>170</v>
      </c>
      <c r="C943" s="66"/>
      <c r="D943" s="67">
        <v>0.2</v>
      </c>
      <c r="E943" s="68">
        <v>0.2</v>
      </c>
      <c r="F943" s="71"/>
      <c r="G943" s="57"/>
      <c r="H943" s="68"/>
      <c r="I943" s="85"/>
      <c r="J943" s="69"/>
      <c r="K943" s="63"/>
    </row>
    <row r="944" spans="1:11" x14ac:dyDescent="0.25">
      <c r="A944" s="103"/>
      <c r="B944" s="65" t="s">
        <v>39</v>
      </c>
      <c r="C944" s="66"/>
      <c r="D944" s="67">
        <v>10</v>
      </c>
      <c r="E944" s="68">
        <v>10</v>
      </c>
      <c r="F944" s="71"/>
      <c r="G944" s="57"/>
      <c r="H944" s="68"/>
      <c r="I944" s="85"/>
      <c r="J944" s="69"/>
      <c r="K944" s="63"/>
    </row>
    <row r="945" spans="1:11" x14ac:dyDescent="0.25">
      <c r="A945" s="103"/>
      <c r="B945" s="91" t="s">
        <v>306</v>
      </c>
      <c r="C945" s="260"/>
      <c r="D945" s="206"/>
      <c r="E945" s="160">
        <v>39</v>
      </c>
      <c r="F945" s="71"/>
      <c r="G945" s="57"/>
      <c r="H945" s="68"/>
      <c r="I945" s="85"/>
      <c r="J945" s="69"/>
      <c r="K945" s="63"/>
    </row>
    <row r="946" spans="1:11" x14ac:dyDescent="0.25">
      <c r="A946" s="87"/>
      <c r="B946" s="75" t="s">
        <v>137</v>
      </c>
      <c r="C946" s="66"/>
      <c r="D946" s="67">
        <v>16</v>
      </c>
      <c r="E946" s="68">
        <v>16</v>
      </c>
      <c r="F946" s="71"/>
      <c r="G946" s="57"/>
      <c r="H946" s="68"/>
      <c r="I946" s="57"/>
      <c r="J946" s="69"/>
      <c r="K946" s="63"/>
    </row>
    <row r="947" spans="1:11" x14ac:dyDescent="0.25">
      <c r="A947" s="87"/>
      <c r="B947" s="75" t="s">
        <v>29</v>
      </c>
      <c r="C947" s="66"/>
      <c r="D947" s="67">
        <v>1</v>
      </c>
      <c r="E947" s="68">
        <v>0.9</v>
      </c>
      <c r="F947" s="71"/>
      <c r="G947" s="57"/>
      <c r="H947" s="68"/>
      <c r="I947" s="85"/>
      <c r="J947" s="69"/>
      <c r="K947" s="63"/>
    </row>
    <row r="948" spans="1:11" x14ac:dyDescent="0.25">
      <c r="A948" s="87"/>
      <c r="B948" s="75" t="s">
        <v>122</v>
      </c>
      <c r="C948" s="66"/>
      <c r="D948" s="67">
        <v>1</v>
      </c>
      <c r="E948" s="68">
        <v>1</v>
      </c>
      <c r="F948" s="71"/>
      <c r="G948" s="57"/>
      <c r="H948" s="68"/>
      <c r="I948" s="85"/>
      <c r="J948" s="69"/>
      <c r="K948" s="63"/>
    </row>
    <row r="949" spans="1:11" x14ac:dyDescent="0.25">
      <c r="A949" s="87"/>
      <c r="B949" s="75" t="s">
        <v>74</v>
      </c>
      <c r="C949" s="66"/>
      <c r="D949" s="67">
        <v>1</v>
      </c>
      <c r="E949" s="68">
        <v>1</v>
      </c>
      <c r="F949" s="71"/>
      <c r="G949" s="57"/>
      <c r="H949" s="68"/>
      <c r="I949" s="85"/>
      <c r="J949" s="69"/>
      <c r="K949" s="63"/>
    </row>
    <row r="950" spans="1:11" x14ac:dyDescent="0.25">
      <c r="A950" s="87"/>
      <c r="B950" s="75" t="s">
        <v>38</v>
      </c>
      <c r="C950" s="66"/>
      <c r="D950" s="67">
        <v>2</v>
      </c>
      <c r="E950" s="68">
        <v>2</v>
      </c>
      <c r="F950" s="71"/>
      <c r="G950" s="57"/>
      <c r="H950" s="68"/>
      <c r="I950" s="261"/>
      <c r="J950" s="69"/>
      <c r="K950" s="63"/>
    </row>
    <row r="951" spans="1:11" x14ac:dyDescent="0.25">
      <c r="A951" s="103" t="s">
        <v>93</v>
      </c>
      <c r="B951" s="65"/>
      <c r="C951" s="66">
        <v>30</v>
      </c>
      <c r="D951" s="67">
        <v>30</v>
      </c>
      <c r="E951" s="68">
        <v>30</v>
      </c>
      <c r="F951" s="66">
        <v>0.84</v>
      </c>
      <c r="G951" s="104">
        <v>1</v>
      </c>
      <c r="H951" s="104">
        <v>7</v>
      </c>
      <c r="I951" s="85">
        <v>40</v>
      </c>
      <c r="J951" s="86"/>
      <c r="K951" s="63"/>
    </row>
    <row r="952" spans="1:11" x14ac:dyDescent="0.25">
      <c r="A952" s="87"/>
      <c r="B952" s="75" t="s">
        <v>307</v>
      </c>
      <c r="C952" s="66"/>
      <c r="D952" s="68"/>
      <c r="E952" s="68">
        <v>21.4</v>
      </c>
      <c r="F952" s="66"/>
      <c r="G952" s="68"/>
      <c r="H952" s="68"/>
      <c r="I952" s="85"/>
      <c r="J952" s="69"/>
      <c r="K952" s="70"/>
    </row>
    <row r="953" spans="1:11" x14ac:dyDescent="0.25">
      <c r="A953" s="77" t="s">
        <v>94</v>
      </c>
      <c r="B953" s="65"/>
      <c r="C953" s="66">
        <v>120</v>
      </c>
      <c r="D953" s="92"/>
      <c r="E953" s="66"/>
      <c r="F953" s="66"/>
      <c r="G953" s="92"/>
      <c r="H953" s="66">
        <v>6</v>
      </c>
      <c r="I953" s="92">
        <v>25</v>
      </c>
      <c r="J953" s="86"/>
      <c r="K953" s="70" t="s">
        <v>95</v>
      </c>
    </row>
    <row r="954" spans="1:11" x14ac:dyDescent="0.25">
      <c r="A954" s="77"/>
      <c r="B954" s="65" t="s">
        <v>96</v>
      </c>
      <c r="C954" s="66"/>
      <c r="D954" s="92">
        <v>0.2</v>
      </c>
      <c r="E954" s="66">
        <v>0.2</v>
      </c>
      <c r="F954" s="66"/>
      <c r="G954" s="92"/>
      <c r="H954" s="66"/>
      <c r="I954" s="92"/>
      <c r="J954" s="86"/>
      <c r="K954" s="70"/>
    </row>
    <row r="955" spans="1:11" x14ac:dyDescent="0.25">
      <c r="A955" s="77"/>
      <c r="B955" s="65" t="s">
        <v>86</v>
      </c>
      <c r="C955" s="66"/>
      <c r="D955" s="92">
        <v>5</v>
      </c>
      <c r="E955" s="66">
        <v>5</v>
      </c>
      <c r="F955" s="66"/>
      <c r="G955" s="92"/>
      <c r="H955" s="66"/>
      <c r="I955" s="92"/>
      <c r="J955" s="86"/>
      <c r="K955" s="70"/>
    </row>
    <row r="956" spans="1:11" ht="15.75" thickBot="1" x14ac:dyDescent="0.3">
      <c r="A956" s="77"/>
      <c r="B956" s="65" t="s">
        <v>79</v>
      </c>
      <c r="C956" s="66"/>
      <c r="D956" s="92">
        <v>120</v>
      </c>
      <c r="E956" s="66">
        <v>120</v>
      </c>
      <c r="F956" s="66"/>
      <c r="G956" s="92"/>
      <c r="H956" s="66"/>
      <c r="I956" s="92"/>
      <c r="J956" s="86"/>
      <c r="K956" s="97"/>
    </row>
    <row r="957" spans="1:11" ht="15.75" thickBot="1" x14ac:dyDescent="0.3">
      <c r="A957" s="80" t="s">
        <v>45</v>
      </c>
      <c r="B957" s="98"/>
      <c r="C957" s="50">
        <v>420</v>
      </c>
      <c r="D957" s="81"/>
      <c r="E957" s="99"/>
      <c r="F957" s="141">
        <f>SUM(F933:F956)</f>
        <v>11.29</v>
      </c>
      <c r="G957" s="141">
        <f>SUM(G933:G956)</f>
        <v>8.3000000000000007</v>
      </c>
      <c r="H957" s="141">
        <f>SUM(H933:H956)</f>
        <v>40.299999999999997</v>
      </c>
      <c r="I957" s="141">
        <f>SUM(I933:I956)</f>
        <v>280.39999999999998</v>
      </c>
      <c r="J957" s="82">
        <f>SUM(J933:J956)</f>
        <v>8.58</v>
      </c>
      <c r="K957" s="583"/>
    </row>
    <row r="958" spans="1:11" ht="15.75" thickBot="1" x14ac:dyDescent="0.3">
      <c r="A958" s="116" t="s">
        <v>308</v>
      </c>
      <c r="B958" s="122"/>
      <c r="C958" s="262">
        <f>C882+C932+C957</f>
        <v>1709.5</v>
      </c>
      <c r="D958" s="120"/>
      <c r="E958" s="263"/>
      <c r="F958" s="249">
        <f>F882+F932+F957</f>
        <v>49.51</v>
      </c>
      <c r="G958" s="249">
        <f>G882+G932+G957</f>
        <v>51.11</v>
      </c>
      <c r="H958" s="249">
        <f>H882+H932+H957</f>
        <v>203.15000000000003</v>
      </c>
      <c r="I958" s="249">
        <f>I882+I932+I957</f>
        <v>1471</v>
      </c>
      <c r="J958" s="164">
        <f>J882+J932+J957</f>
        <v>26.57</v>
      </c>
      <c r="K958" s="584"/>
    </row>
    <row r="959" spans="1:11" x14ac:dyDescent="0.25">
      <c r="A959" s="91" t="s">
        <v>309</v>
      </c>
      <c r="B959" s="145"/>
      <c r="C959" s="585">
        <f>C97+C191+C288+C383+C479+C576+C667+C764+C855+C958</f>
        <v>16738</v>
      </c>
      <c r="D959" s="90"/>
      <c r="E959" s="127"/>
      <c r="F959" s="538">
        <f>F97+F191+F288+F383+F479+F576+F667+F764+F855+F958</f>
        <v>484.69666666666677</v>
      </c>
      <c r="G959" s="538">
        <f>G97+G191+G288+G383+G479+G576+G667+G764+G855+G958</f>
        <v>480.44999999999993</v>
      </c>
      <c r="H959" s="538">
        <f>H97+H191+H288+H383+H479+H576+H667+H764+H855+H958</f>
        <v>2020.39</v>
      </c>
      <c r="I959" s="538">
        <f>I97+I191+I288+I383+I479+I576+I667+I764+I855+I958</f>
        <v>14359.8</v>
      </c>
      <c r="J959" s="586">
        <f>J97+J191+J288+J383+J479+J576+J667+J764+J855+J958</f>
        <v>368.50583333333333</v>
      </c>
      <c r="K959" s="584"/>
    </row>
    <row r="960" spans="1:11" ht="15" customHeight="1" thickBot="1" x14ac:dyDescent="0.3">
      <c r="A960" s="450" t="s">
        <v>310</v>
      </c>
      <c r="B960" s="587"/>
      <c r="C960" s="588">
        <f>AVERAGE(C97,C191,C288,C383,C479,C576,C667,C764,C855,C958)</f>
        <v>1673.8</v>
      </c>
      <c r="D960" s="515"/>
      <c r="E960" s="589"/>
      <c r="F960" s="590">
        <f>F959/10</f>
        <v>48.469666666666676</v>
      </c>
      <c r="G960" s="590">
        <f t="shared" ref="G960:J960" si="21">G959/10</f>
        <v>48.044999999999995</v>
      </c>
      <c r="H960" s="590">
        <f t="shared" si="21"/>
        <v>202.03900000000002</v>
      </c>
      <c r="I960" s="590">
        <f t="shared" si="21"/>
        <v>1435.98</v>
      </c>
      <c r="J960" s="590">
        <f t="shared" si="21"/>
        <v>36.850583333333333</v>
      </c>
      <c r="K960" s="591"/>
    </row>
    <row r="961" spans="1:11" ht="15" customHeight="1" x14ac:dyDescent="0.25">
      <c r="A961" s="265"/>
      <c r="B961" s="265"/>
      <c r="C961" s="266"/>
      <c r="D961" s="266"/>
      <c r="E961" s="267"/>
      <c r="F961" s="268">
        <f>F960*4</f>
        <v>193.8786666666667</v>
      </c>
      <c r="G961" s="268">
        <f>G960*9</f>
        <v>432.40499999999997</v>
      </c>
      <c r="H961" s="268">
        <f>H960*4</f>
        <v>808.15600000000006</v>
      </c>
      <c r="I961" s="592">
        <f>SUM(F961:H961)</f>
        <v>1434.4396666666667</v>
      </c>
      <c r="J961" s="268"/>
      <c r="K961" s="562"/>
    </row>
    <row r="962" spans="1:11" ht="15" customHeight="1" x14ac:dyDescent="0.25">
      <c r="A962" s="265"/>
      <c r="B962" s="265"/>
      <c r="C962" s="266"/>
      <c r="D962" s="266"/>
      <c r="E962" s="267"/>
      <c r="F962" s="268">
        <f>F961*100/I961</f>
        <v>13.515986149295465</v>
      </c>
      <c r="G962" s="268">
        <f>G961*100/I961</f>
        <v>30.144523331874769</v>
      </c>
      <c r="H962" s="268">
        <f>H961*100/I961</f>
        <v>56.33949051882977</v>
      </c>
      <c r="I962" s="268">
        <f>SUM(F962:H962)</f>
        <v>100</v>
      </c>
      <c r="J962" s="268"/>
      <c r="K962" s="562"/>
    </row>
    <row r="963" spans="1:11" ht="15" customHeight="1" x14ac:dyDescent="0.25">
      <c r="A963" s="265"/>
      <c r="B963" s="265"/>
      <c r="C963" s="266"/>
      <c r="D963" s="266"/>
      <c r="E963" s="267"/>
      <c r="F963" s="268"/>
      <c r="G963" s="268"/>
      <c r="H963" s="268"/>
      <c r="I963" s="268"/>
      <c r="J963" s="268"/>
      <c r="K963" s="562"/>
    </row>
    <row r="964" spans="1:11" ht="15" customHeight="1" x14ac:dyDescent="0.25">
      <c r="A964" s="8" t="s">
        <v>311</v>
      </c>
      <c r="B964" s="65"/>
      <c r="C964" s="65"/>
      <c r="D964" s="250"/>
      <c r="E964" s="183"/>
      <c r="F964" s="560"/>
      <c r="G964" s="560"/>
      <c r="H964" s="560"/>
      <c r="I964" s="560"/>
      <c r="J964" s="561"/>
      <c r="K964" s="65"/>
    </row>
    <row r="965" spans="1:11" ht="15" customHeight="1" x14ac:dyDescent="0.25">
      <c r="A965" s="570" t="s">
        <v>469</v>
      </c>
      <c r="B965" s="570"/>
      <c r="C965" s="570"/>
      <c r="D965" s="570"/>
      <c r="E965" s="570"/>
      <c r="F965" s="570"/>
      <c r="G965" s="570"/>
      <c r="H965" s="570"/>
      <c r="I965" s="570"/>
      <c r="J965" s="570"/>
      <c r="K965" s="570"/>
    </row>
    <row r="966" spans="1:11" ht="15" customHeight="1" x14ac:dyDescent="0.25">
      <c r="A966" s="570" t="s">
        <v>459</v>
      </c>
      <c r="B966" s="570"/>
      <c r="C966" s="570"/>
      <c r="D966" s="570"/>
      <c r="E966" s="570"/>
      <c r="F966" s="570"/>
      <c r="G966" s="570"/>
      <c r="H966" s="570"/>
      <c r="I966" s="570"/>
      <c r="J966" s="570"/>
      <c r="K966" s="570"/>
    </row>
    <row r="967" spans="1:11" ht="15" customHeight="1" x14ac:dyDescent="0.25">
      <c r="A967" s="570" t="s">
        <v>312</v>
      </c>
      <c r="B967" s="570"/>
      <c r="C967" s="570"/>
      <c r="D967" s="570"/>
      <c r="E967" s="570"/>
      <c r="F967" s="570"/>
      <c r="G967" s="570"/>
      <c r="H967" s="570"/>
      <c r="I967" s="570"/>
      <c r="J967" s="570"/>
      <c r="K967" s="570"/>
    </row>
    <row r="968" spans="1:11" ht="15" customHeight="1" x14ac:dyDescent="0.25">
      <c r="A968" s="570" t="s">
        <v>313</v>
      </c>
      <c r="B968" s="570"/>
      <c r="C968" s="570"/>
      <c r="D968" s="570"/>
      <c r="E968" s="570"/>
      <c r="F968" s="570"/>
      <c r="G968" s="570"/>
      <c r="H968" s="570"/>
      <c r="I968" s="570"/>
      <c r="J968" s="570"/>
      <c r="K968" s="570"/>
    </row>
    <row r="969" spans="1:11" ht="15" customHeight="1" x14ac:dyDescent="0.25">
      <c r="A969" s="571" t="s">
        <v>460</v>
      </c>
      <c r="B969" s="571"/>
      <c r="C969" s="571"/>
      <c r="D969" s="571"/>
      <c r="E969" s="571"/>
      <c r="F969" s="571"/>
      <c r="G969" s="571"/>
      <c r="H969" s="571"/>
      <c r="I969" s="571"/>
      <c r="J969" s="571"/>
      <c r="K969" s="571"/>
    </row>
    <row r="970" spans="1:11" ht="15" customHeight="1" x14ac:dyDescent="0.25">
      <c r="A970" s="570" t="s">
        <v>461</v>
      </c>
      <c r="B970" s="570"/>
      <c r="C970" s="570"/>
      <c r="D970" s="570"/>
      <c r="E970" s="570"/>
      <c r="F970" s="570"/>
      <c r="G970" s="570"/>
      <c r="H970" s="570"/>
      <c r="I970" s="570"/>
      <c r="J970" s="570"/>
      <c r="K970" s="570"/>
    </row>
    <row r="971" spans="1:11" ht="15" customHeight="1" x14ac:dyDescent="0.25">
      <c r="A971" s="571" t="s">
        <v>462</v>
      </c>
      <c r="B971" s="571"/>
      <c r="C971" s="571"/>
      <c r="D971" s="571"/>
      <c r="E971" s="571"/>
      <c r="F971" s="571"/>
      <c r="G971" s="571"/>
      <c r="H971" s="571"/>
      <c r="I971" s="571"/>
      <c r="J971" s="571"/>
      <c r="K971" s="571"/>
    </row>
    <row r="972" spans="1:11" ht="15" customHeight="1" x14ac:dyDescent="0.25">
      <c r="A972" s="570" t="s">
        <v>463</v>
      </c>
      <c r="B972" s="570"/>
      <c r="C972" s="570"/>
      <c r="D972" s="570"/>
      <c r="E972" s="570"/>
      <c r="F972" s="570"/>
      <c r="G972" s="570"/>
      <c r="H972" s="570"/>
      <c r="I972" s="570"/>
      <c r="J972" s="570"/>
      <c r="K972" s="570"/>
    </row>
    <row r="973" spans="1:11" ht="15" customHeight="1" x14ac:dyDescent="0.25">
      <c r="A973" s="571" t="s">
        <v>464</v>
      </c>
      <c r="B973" s="571"/>
      <c r="C973" s="571"/>
      <c r="D973" s="571"/>
      <c r="E973" s="571"/>
      <c r="F973" s="571"/>
      <c r="G973" s="571"/>
      <c r="H973" s="571"/>
      <c r="I973" s="571"/>
      <c r="J973" s="571"/>
      <c r="K973" s="571"/>
    </row>
    <row r="974" spans="1:11" ht="15" customHeight="1" x14ac:dyDescent="0.25">
      <c r="A974" s="570" t="s">
        <v>465</v>
      </c>
      <c r="B974" s="570"/>
      <c r="C974" s="570"/>
      <c r="D974" s="570"/>
      <c r="E974" s="570"/>
      <c r="F974" s="570"/>
      <c r="G974" s="570"/>
      <c r="H974" s="570"/>
      <c r="I974" s="570"/>
      <c r="J974" s="570"/>
      <c r="K974" s="570"/>
    </row>
    <row r="975" spans="1:11" ht="15" customHeight="1" x14ac:dyDescent="0.25">
      <c r="A975" s="570" t="s">
        <v>466</v>
      </c>
      <c r="B975" s="570"/>
      <c r="C975" s="570"/>
      <c r="D975" s="570"/>
      <c r="E975" s="570"/>
      <c r="F975" s="570"/>
      <c r="G975" s="570"/>
      <c r="H975" s="570"/>
      <c r="I975" s="570"/>
      <c r="J975" s="570"/>
      <c r="K975" s="570"/>
    </row>
    <row r="976" spans="1:11" ht="15" customHeight="1" x14ac:dyDescent="0.25">
      <c r="A976" s="570" t="s">
        <v>467</v>
      </c>
      <c r="B976" s="570"/>
      <c r="C976" s="570"/>
      <c r="D976" s="570"/>
      <c r="E976" s="570"/>
      <c r="F976" s="570"/>
      <c r="G976" s="570"/>
      <c r="H976" s="570"/>
      <c r="I976" s="570"/>
      <c r="J976" s="570"/>
      <c r="K976" s="570"/>
    </row>
    <row r="977" spans="1:11" ht="15" customHeight="1" x14ac:dyDescent="0.25">
      <c r="A977" s="570" t="s">
        <v>314</v>
      </c>
      <c r="B977" s="570"/>
      <c r="C977" s="570"/>
      <c r="D977" s="570"/>
      <c r="E977" s="570"/>
      <c r="F977" s="570"/>
      <c r="G977" s="570"/>
      <c r="H977" s="570"/>
      <c r="I977" s="570"/>
      <c r="J977" s="570"/>
      <c r="K977" s="570"/>
    </row>
    <row r="978" spans="1:11" ht="15" customHeight="1" x14ac:dyDescent="0.25">
      <c r="A978" s="570" t="s">
        <v>468</v>
      </c>
      <c r="B978" s="570"/>
      <c r="C978" s="570"/>
      <c r="D978" s="570"/>
      <c r="E978" s="570"/>
      <c r="F978" s="570"/>
      <c r="G978" s="570"/>
      <c r="H978" s="570"/>
      <c r="I978" s="570"/>
      <c r="J978" s="570"/>
      <c r="K978" s="570"/>
    </row>
    <row r="979" spans="1:11" ht="15" customHeight="1" x14ac:dyDescent="0.25">
      <c r="A979" s="570" t="s">
        <v>315</v>
      </c>
      <c r="B979" s="570"/>
      <c r="C979" s="570"/>
      <c r="D979" s="570"/>
      <c r="E979" s="570"/>
      <c r="F979" s="570"/>
      <c r="G979" s="570"/>
      <c r="H979" s="570"/>
      <c r="I979" s="570"/>
      <c r="J979" s="570"/>
      <c r="K979" s="570"/>
    </row>
    <row r="980" spans="1:11" ht="15" customHeight="1" x14ac:dyDescent="0.25">
      <c r="A980" s="570" t="s">
        <v>316</v>
      </c>
      <c r="B980" s="570"/>
      <c r="C980" s="570"/>
      <c r="D980" s="570"/>
      <c r="E980" s="570"/>
      <c r="F980" s="570"/>
      <c r="G980" s="570"/>
      <c r="H980" s="570"/>
      <c r="I980" s="570"/>
      <c r="J980" s="570"/>
      <c r="K980" s="570"/>
    </row>
    <row r="981" spans="1:11" ht="15" customHeight="1" x14ac:dyDescent="0.25">
      <c r="A981" s="570" t="s">
        <v>317</v>
      </c>
      <c r="B981" s="570"/>
      <c r="C981" s="570"/>
      <c r="D981" s="570"/>
      <c r="E981" s="570"/>
      <c r="F981" s="570"/>
      <c r="G981" s="570"/>
      <c r="H981" s="570"/>
      <c r="I981" s="570"/>
      <c r="J981" s="570"/>
      <c r="K981" s="570"/>
    </row>
    <row r="982" spans="1:11" ht="15" customHeight="1" x14ac:dyDescent="0.25">
      <c r="A982" s="570" t="s">
        <v>318</v>
      </c>
      <c r="B982" s="570"/>
      <c r="C982" s="570"/>
      <c r="D982" s="570"/>
      <c r="E982" s="570"/>
      <c r="F982" s="570"/>
      <c r="G982" s="570"/>
      <c r="H982" s="570"/>
      <c r="I982" s="570"/>
      <c r="J982" s="570"/>
      <c r="K982" s="570"/>
    </row>
    <row r="983" spans="1:11" x14ac:dyDescent="0.25">
      <c r="A983" s="570" t="s">
        <v>319</v>
      </c>
      <c r="B983" s="570"/>
      <c r="C983" s="570"/>
      <c r="D983" s="570"/>
      <c r="E983" s="570"/>
      <c r="F983" s="570"/>
      <c r="G983" s="570"/>
      <c r="H983" s="570"/>
      <c r="I983" s="570"/>
      <c r="J983" s="570"/>
      <c r="K983" s="570"/>
    </row>
    <row r="984" spans="1:11" x14ac:dyDescent="0.25">
      <c r="A984" s="570" t="s">
        <v>320</v>
      </c>
      <c r="B984" s="570"/>
      <c r="C984" s="570"/>
      <c r="D984" s="570"/>
      <c r="E984" s="570"/>
      <c r="F984" s="570"/>
      <c r="G984" s="570"/>
      <c r="H984" s="570"/>
      <c r="I984" s="570"/>
      <c r="J984" s="570"/>
      <c r="K984" s="570"/>
    </row>
    <row r="985" spans="1:11" x14ac:dyDescent="0.25">
      <c r="A985" s="570" t="s">
        <v>321</v>
      </c>
      <c r="B985" s="570"/>
      <c r="C985" s="570"/>
      <c r="D985" s="570"/>
      <c r="E985" s="570"/>
      <c r="F985" s="570"/>
      <c r="G985" s="570"/>
      <c r="H985" s="570"/>
      <c r="I985" s="570"/>
      <c r="J985" s="570"/>
      <c r="K985" s="570"/>
    </row>
    <row r="986" spans="1:11" x14ac:dyDescent="0.25">
      <c r="A986" s="570" t="s">
        <v>322</v>
      </c>
      <c r="B986" s="570"/>
      <c r="C986" s="570"/>
      <c r="D986" s="570"/>
      <c r="E986" s="570"/>
      <c r="F986" s="570"/>
      <c r="G986" s="570"/>
      <c r="H986" s="570"/>
      <c r="I986" s="570"/>
      <c r="J986" s="570"/>
      <c r="K986" s="570"/>
    </row>
    <row r="987" spans="1:11" x14ac:dyDescent="0.25">
      <c r="A987" s="570" t="s">
        <v>323</v>
      </c>
      <c r="B987" s="570"/>
      <c r="C987" s="570"/>
      <c r="D987" s="570"/>
      <c r="E987" s="570"/>
      <c r="F987" s="570"/>
      <c r="G987" s="570"/>
      <c r="H987" s="570"/>
      <c r="I987" s="570"/>
      <c r="J987" s="570"/>
      <c r="K987" s="570"/>
    </row>
    <row r="988" spans="1:11" x14ac:dyDescent="0.25">
      <c r="G988" s="8"/>
      <c r="H988" s="8"/>
      <c r="I988" s="8"/>
      <c r="J988" s="270"/>
    </row>
    <row r="989" spans="1:11" x14ac:dyDescent="0.25">
      <c r="G989" s="8"/>
      <c r="H989" s="8"/>
      <c r="I989" s="8"/>
      <c r="J989" s="270"/>
    </row>
    <row r="990" spans="1:11" x14ac:dyDescent="0.25">
      <c r="G990" s="8"/>
      <c r="H990" s="8"/>
      <c r="I990" s="8"/>
      <c r="J990" s="270"/>
    </row>
    <row r="991" spans="1:11" x14ac:dyDescent="0.25">
      <c r="G991" s="8"/>
      <c r="H991" s="8"/>
      <c r="I991" s="8"/>
      <c r="J991" s="270"/>
    </row>
    <row r="992" spans="1:11" x14ac:dyDescent="0.25">
      <c r="G992" s="8"/>
      <c r="H992" s="8"/>
      <c r="I992" s="8"/>
      <c r="J992" s="270"/>
    </row>
    <row r="993" spans="1:10" x14ac:dyDescent="0.25">
      <c r="G993" s="8"/>
      <c r="H993" s="8"/>
      <c r="I993" s="8"/>
      <c r="J993" s="270"/>
    </row>
    <row r="994" spans="1:10" x14ac:dyDescent="0.25">
      <c r="A994" s="65"/>
      <c r="B994" s="75"/>
      <c r="C994" s="92"/>
      <c r="D994" s="67"/>
      <c r="E994" s="67"/>
      <c r="F994" s="92"/>
      <c r="G994" s="92"/>
      <c r="H994" s="92"/>
      <c r="I994" s="92"/>
      <c r="J994" s="271"/>
    </row>
    <row r="995" spans="1:10" x14ac:dyDescent="0.25">
      <c r="A995" s="65"/>
      <c r="B995" s="75"/>
      <c r="C995" s="92"/>
      <c r="D995" s="67"/>
      <c r="E995" s="67"/>
      <c r="F995" s="92"/>
      <c r="G995" s="92"/>
      <c r="H995" s="92"/>
      <c r="I995" s="92"/>
      <c r="J995" s="271"/>
    </row>
    <row r="996" spans="1:10" x14ac:dyDescent="0.25">
      <c r="F996" s="226"/>
      <c r="G996" s="226"/>
      <c r="H996" s="226"/>
      <c r="I996" s="227"/>
      <c r="J996" s="27"/>
    </row>
    <row r="997" spans="1:10" x14ac:dyDescent="0.25">
      <c r="A997" s="21"/>
      <c r="B997" s="21"/>
      <c r="C997" s="22"/>
      <c r="D997" s="23"/>
      <c r="E997" s="272"/>
      <c r="F997" s="273"/>
      <c r="G997" s="22"/>
      <c r="H997" s="273"/>
      <c r="I997" s="274"/>
      <c r="J997" s="27"/>
    </row>
    <row r="998" spans="1:10" x14ac:dyDescent="0.25">
      <c r="A998" s="21"/>
      <c r="B998" s="21"/>
      <c r="C998" s="22"/>
      <c r="D998" s="23"/>
      <c r="E998" s="272"/>
      <c r="F998" s="273"/>
      <c r="G998" s="273"/>
      <c r="H998" s="273"/>
      <c r="J998" s="27"/>
    </row>
    <row r="999" spans="1:10" x14ac:dyDescent="0.25">
      <c r="A999" s="21"/>
      <c r="B999" s="21"/>
      <c r="C999" s="22"/>
      <c r="D999" s="23"/>
      <c r="E999" s="272"/>
      <c r="F999" s="273"/>
      <c r="G999" s="273"/>
      <c r="H999" s="273"/>
      <c r="J999" s="27"/>
    </row>
    <row r="1000" spans="1:10" x14ac:dyDescent="0.25">
      <c r="E1000" s="184"/>
      <c r="F1000" s="226"/>
      <c r="G1000" s="226"/>
      <c r="H1000" s="226"/>
      <c r="I1000" s="227"/>
      <c r="J1000" s="27"/>
    </row>
    <row r="1001" spans="1:10" x14ac:dyDescent="0.25">
      <c r="E1001" s="184"/>
      <c r="F1001" s="226"/>
      <c r="G1001" s="226"/>
      <c r="H1001" s="226"/>
      <c r="I1001" s="227"/>
      <c r="J1001" s="27"/>
    </row>
    <row r="1002" spans="1:10" x14ac:dyDescent="0.25">
      <c r="E1002" s="184"/>
      <c r="F1002" s="226"/>
      <c r="G1002" s="226"/>
      <c r="H1002" s="226"/>
      <c r="I1002" s="227"/>
      <c r="J1002" s="27"/>
    </row>
    <row r="1003" spans="1:10" x14ac:dyDescent="0.25">
      <c r="F1003" s="226"/>
      <c r="G1003" s="226"/>
      <c r="H1003" s="226"/>
      <c r="I1003" s="227"/>
      <c r="J1003" s="27"/>
    </row>
    <row r="1004" spans="1:10" x14ac:dyDescent="0.25">
      <c r="E1004" s="184"/>
      <c r="F1004" s="226"/>
      <c r="G1004" s="226"/>
      <c r="H1004" s="226"/>
      <c r="I1004" s="227"/>
      <c r="J1004" s="27"/>
    </row>
    <row r="1005" spans="1:10" x14ac:dyDescent="0.25">
      <c r="F1005" s="226"/>
      <c r="G1005" s="226"/>
      <c r="H1005" s="226"/>
      <c r="I1005" s="227"/>
      <c r="J1005" s="27"/>
    </row>
    <row r="1006" spans="1:10" x14ac:dyDescent="0.25">
      <c r="F1006" s="226"/>
      <c r="G1006" s="226"/>
      <c r="H1006" s="226"/>
      <c r="I1006" s="227"/>
      <c r="J1006" s="27"/>
    </row>
    <row r="1007" spans="1:10" x14ac:dyDescent="0.25">
      <c r="A1007" s="21"/>
      <c r="B1007" s="21"/>
      <c r="C1007" s="22"/>
      <c r="D1007" s="23"/>
      <c r="E1007" s="23"/>
      <c r="F1007" s="236"/>
      <c r="G1007" s="236"/>
      <c r="H1007" s="236"/>
      <c r="I1007" s="237"/>
      <c r="J1007" s="27"/>
    </row>
    <row r="1008" spans="1:10" x14ac:dyDescent="0.25">
      <c r="A1008" s="21"/>
      <c r="B1008" s="21"/>
      <c r="C1008" s="22"/>
      <c r="D1008" s="23"/>
      <c r="E1008" s="23"/>
      <c r="F1008" s="236"/>
      <c r="G1008" s="236"/>
      <c r="H1008" s="236"/>
      <c r="I1008" s="237"/>
      <c r="J1008" s="27"/>
    </row>
    <row r="1009" spans="1:11" x14ac:dyDescent="0.25">
      <c r="F1009" s="226"/>
      <c r="G1009" s="226"/>
      <c r="H1009" s="226"/>
      <c r="I1009" s="227"/>
      <c r="J1009" s="27"/>
    </row>
    <row r="1010" spans="1:11" x14ac:dyDescent="0.25">
      <c r="A1010" s="21"/>
      <c r="F1010" s="226"/>
      <c r="G1010" s="226"/>
      <c r="H1010" s="226"/>
      <c r="I1010" s="227"/>
      <c r="J1010" s="27"/>
    </row>
    <row r="1011" spans="1:11" x14ac:dyDescent="0.25">
      <c r="F1011" s="226"/>
      <c r="G1011" s="226"/>
      <c r="H1011" s="226"/>
      <c r="I1011" s="227"/>
      <c r="J1011" s="27"/>
    </row>
    <row r="1012" spans="1:11" x14ac:dyDescent="0.25">
      <c r="F1012" s="226"/>
      <c r="G1012" s="226"/>
      <c r="H1012" s="226"/>
      <c r="I1012" s="227"/>
      <c r="J1012" s="27"/>
      <c r="K1012" s="63"/>
    </row>
    <row r="1013" spans="1:11" x14ac:dyDescent="0.25">
      <c r="A1013" s="103"/>
      <c r="B1013" s="65"/>
      <c r="C1013" s="66"/>
      <c r="D1013" s="67"/>
      <c r="E1013" s="68"/>
      <c r="F1013" s="71"/>
      <c r="G1013" s="57"/>
      <c r="H1013" s="68"/>
      <c r="I1013" s="85"/>
      <c r="J1013" s="69"/>
      <c r="K1013" s="63"/>
    </row>
    <row r="1014" spans="1:11" x14ac:dyDescent="0.25">
      <c r="A1014" s="87"/>
      <c r="B1014" s="75"/>
      <c r="C1014" s="66"/>
      <c r="D1014" s="67"/>
      <c r="E1014" s="68"/>
      <c r="F1014" s="71"/>
      <c r="G1014" s="57"/>
      <c r="H1014" s="68"/>
      <c r="I1014" s="57"/>
      <c r="J1014" s="69"/>
      <c r="K1014" s="63"/>
    </row>
    <row r="1015" spans="1:11" x14ac:dyDescent="0.25">
      <c r="A1015" s="87"/>
      <c r="B1015" s="75"/>
      <c r="C1015" s="66"/>
      <c r="D1015" s="67"/>
      <c r="E1015" s="68"/>
      <c r="F1015" s="71"/>
      <c r="G1015" s="57"/>
      <c r="H1015" s="68"/>
      <c r="I1015" s="85"/>
      <c r="J1015" s="69"/>
      <c r="K1015" s="63"/>
    </row>
    <row r="1016" spans="1:11" x14ac:dyDescent="0.25">
      <c r="A1016" s="87"/>
      <c r="B1016" s="75"/>
      <c r="C1016" s="66"/>
      <c r="D1016" s="67"/>
      <c r="E1016" s="68"/>
      <c r="F1016" s="71"/>
      <c r="G1016" s="57"/>
      <c r="H1016" s="68"/>
      <c r="I1016" s="85"/>
      <c r="J1016" s="69"/>
      <c r="K1016" s="63"/>
    </row>
    <row r="1017" spans="1:11" x14ac:dyDescent="0.25">
      <c r="A1017" s="87"/>
      <c r="B1017" s="75"/>
      <c r="C1017" s="66"/>
      <c r="D1017" s="67"/>
      <c r="E1017" s="68"/>
      <c r="F1017" s="71"/>
      <c r="G1017" s="57"/>
      <c r="H1017" s="68"/>
      <c r="I1017" s="261"/>
      <c r="J1017" s="69"/>
      <c r="K1017" s="63"/>
    </row>
    <row r="1018" spans="1:11" x14ac:dyDescent="0.25">
      <c r="A1018" s="87"/>
      <c r="B1018" s="75"/>
      <c r="C1018" s="66"/>
      <c r="D1018" s="68"/>
      <c r="E1018" s="68"/>
      <c r="F1018" s="66"/>
      <c r="G1018" s="68"/>
      <c r="H1018" s="68"/>
      <c r="I1018" s="85"/>
      <c r="J1018" s="69"/>
      <c r="K1018" s="63"/>
    </row>
    <row r="1019" spans="1:11" x14ac:dyDescent="0.25">
      <c r="A1019" s="87"/>
      <c r="B1019" s="75"/>
      <c r="C1019" s="66"/>
      <c r="D1019" s="67"/>
      <c r="E1019" s="68"/>
      <c r="F1019" s="92"/>
      <c r="G1019" s="68"/>
      <c r="H1019" s="67"/>
      <c r="I1019" s="85"/>
      <c r="J1019" s="69"/>
      <c r="K1019" s="63"/>
    </row>
    <row r="1020" spans="1:11" x14ac:dyDescent="0.25">
      <c r="A1020" s="87"/>
      <c r="B1020" s="75"/>
      <c r="C1020" s="66"/>
      <c r="D1020" s="67"/>
      <c r="E1020" s="68"/>
      <c r="F1020" s="92"/>
      <c r="G1020" s="68"/>
      <c r="H1020" s="67"/>
      <c r="I1020" s="85"/>
      <c r="J1020" s="69"/>
      <c r="K1020" s="63"/>
    </row>
    <row r="1021" spans="1:11" x14ac:dyDescent="0.25">
      <c r="A1021" s="87"/>
      <c r="B1021" s="75"/>
      <c r="C1021" s="66"/>
      <c r="D1021" s="67"/>
      <c r="E1021" s="68"/>
      <c r="F1021" s="92"/>
      <c r="G1021" s="68"/>
      <c r="H1021" s="67"/>
      <c r="I1021" s="85"/>
      <c r="J1021" s="69"/>
      <c r="K1021" s="63"/>
    </row>
    <row r="1022" spans="1:11" x14ac:dyDescent="0.25">
      <c r="A1022" s="87"/>
      <c r="B1022" s="75"/>
      <c r="C1022" s="66"/>
      <c r="D1022" s="67"/>
      <c r="E1022" s="68"/>
      <c r="F1022" s="92"/>
      <c r="G1022" s="68"/>
      <c r="H1022" s="67"/>
      <c r="I1022" s="85"/>
      <c r="J1022" s="69"/>
      <c r="K1022" s="63"/>
    </row>
    <row r="1023" spans="1:11" x14ac:dyDescent="0.25">
      <c r="A1023" s="87"/>
      <c r="B1023" s="75"/>
      <c r="C1023" s="66"/>
      <c r="D1023" s="67"/>
      <c r="E1023" s="68"/>
      <c r="F1023" s="92"/>
      <c r="G1023" s="68"/>
      <c r="H1023" s="67"/>
      <c r="I1023" s="85"/>
      <c r="J1023" s="69"/>
    </row>
    <row r="1024" spans="1:11" x14ac:dyDescent="0.25">
      <c r="F1024" s="226"/>
      <c r="G1024" s="275"/>
      <c r="H1024" s="275"/>
      <c r="I1024" s="227"/>
      <c r="J1024" s="27"/>
      <c r="K1024" s="70"/>
    </row>
    <row r="1025" spans="1:11" x14ac:dyDescent="0.25">
      <c r="A1025" s="147"/>
      <c r="B1025" s="199"/>
      <c r="C1025" s="157"/>
      <c r="D1025" s="221"/>
      <c r="E1025" s="152"/>
      <c r="F1025" s="152"/>
      <c r="G1025" s="149"/>
      <c r="H1025" s="153"/>
      <c r="I1025" s="152"/>
      <c r="J1025" s="228"/>
      <c r="K1025" s="70"/>
    </row>
    <row r="1026" spans="1:11" x14ac:dyDescent="0.25">
      <c r="A1026" s="147"/>
      <c r="B1026" s="199"/>
      <c r="C1026" s="157"/>
      <c r="D1026" s="221"/>
      <c r="E1026" s="152"/>
      <c r="F1026" s="152"/>
      <c r="G1026" s="149"/>
      <c r="H1026" s="153"/>
      <c r="I1026" s="152"/>
      <c r="J1026" s="228"/>
      <c r="K1026" s="70"/>
    </row>
    <row r="1027" spans="1:11" x14ac:dyDescent="0.25">
      <c r="A1027" s="147"/>
      <c r="B1027" s="156"/>
      <c r="C1027" s="157"/>
      <c r="D1027" s="221"/>
      <c r="E1027" s="152"/>
      <c r="F1027" s="152"/>
      <c r="G1027" s="149"/>
      <c r="H1027" s="153"/>
      <c r="I1027" s="152"/>
      <c r="J1027" s="228"/>
      <c r="K1027" s="70"/>
    </row>
    <row r="1028" spans="1:11" x14ac:dyDescent="0.25">
      <c r="A1028" s="147"/>
      <c r="B1028" s="156"/>
      <c r="C1028" s="157"/>
      <c r="D1028" s="221"/>
      <c r="E1028" s="152"/>
      <c r="F1028" s="152"/>
      <c r="G1028" s="149"/>
      <c r="H1028" s="153"/>
      <c r="I1028" s="152"/>
      <c r="J1028" s="229"/>
      <c r="K1028" s="70"/>
    </row>
    <row r="1029" spans="1:11" x14ac:dyDescent="0.25">
      <c r="A1029" s="147"/>
      <c r="B1029" s="156"/>
      <c r="C1029" s="157"/>
      <c r="D1029" s="221"/>
      <c r="E1029" s="152"/>
      <c r="F1029" s="152"/>
      <c r="G1029" s="149"/>
      <c r="H1029" s="153"/>
      <c r="I1029" s="152"/>
      <c r="J1029" s="229"/>
      <c r="K1029" s="70"/>
    </row>
    <row r="1030" spans="1:11" x14ac:dyDescent="0.25">
      <c r="A1030" s="147"/>
      <c r="B1030" s="156"/>
      <c r="C1030" s="157"/>
      <c r="D1030" s="221"/>
      <c r="E1030" s="152"/>
      <c r="F1030" s="152"/>
      <c r="G1030" s="149"/>
      <c r="H1030" s="153"/>
      <c r="I1030" s="152"/>
      <c r="J1030" s="229"/>
      <c r="K1030" s="70"/>
    </row>
    <row r="1031" spans="1:11" x14ac:dyDescent="0.25">
      <c r="A1031" s="147"/>
      <c r="B1031" s="156"/>
      <c r="C1031" s="157"/>
      <c r="D1031" s="221"/>
      <c r="E1031" s="152"/>
      <c r="F1031" s="152"/>
      <c r="G1031" s="149"/>
      <c r="H1031" s="153"/>
      <c r="I1031" s="152"/>
      <c r="J1031" s="229"/>
      <c r="K1031" s="70"/>
    </row>
    <row r="1032" spans="1:11" x14ac:dyDescent="0.25">
      <c r="A1032" s="147"/>
      <c r="B1032" s="156"/>
      <c r="C1032" s="157"/>
      <c r="D1032" s="221"/>
      <c r="E1032" s="152"/>
      <c r="F1032" s="152"/>
      <c r="G1032" s="149"/>
      <c r="H1032" s="153"/>
      <c r="I1032" s="152"/>
      <c r="J1032" s="229"/>
      <c r="K1032" s="70"/>
    </row>
    <row r="1033" spans="1:11" x14ac:dyDescent="0.25">
      <c r="A1033" s="147"/>
      <c r="B1033" s="156"/>
      <c r="C1033" s="157"/>
      <c r="D1033" s="221"/>
      <c r="E1033" s="152"/>
      <c r="F1033" s="152"/>
      <c r="G1033" s="149"/>
      <c r="H1033" s="153"/>
      <c r="I1033" s="152"/>
      <c r="J1033" s="229"/>
      <c r="K1033" s="70"/>
    </row>
    <row r="1034" spans="1:11" x14ac:dyDescent="0.25">
      <c r="A1034" s="147"/>
      <c r="B1034" s="156"/>
      <c r="C1034" s="157"/>
      <c r="D1034" s="221"/>
      <c r="E1034" s="152"/>
      <c r="F1034" s="152"/>
      <c r="G1034" s="149"/>
      <c r="H1034" s="153"/>
      <c r="I1034" s="152"/>
      <c r="J1034" s="229"/>
      <c r="K1034" s="70"/>
    </row>
    <row r="1035" spans="1:11" x14ac:dyDescent="0.25">
      <c r="A1035" s="147"/>
      <c r="B1035" s="156"/>
      <c r="C1035" s="157"/>
      <c r="D1035" s="221"/>
      <c r="E1035" s="152"/>
      <c r="F1035" s="152"/>
      <c r="G1035" s="149"/>
      <c r="H1035" s="153"/>
      <c r="I1035" s="152"/>
      <c r="J1035" s="229"/>
    </row>
    <row r="1036" spans="1:11" x14ac:dyDescent="0.25">
      <c r="F1036" s="226"/>
      <c r="G1036" s="275"/>
      <c r="H1036" s="275"/>
      <c r="I1036" s="227"/>
      <c r="J1036" s="27"/>
    </row>
    <row r="1037" spans="1:11" x14ac:dyDescent="0.25">
      <c r="A1037" s="21"/>
      <c r="F1037" s="226"/>
      <c r="G1037" s="275"/>
      <c r="H1037" s="275"/>
      <c r="I1037" s="227"/>
      <c r="J1037" s="27"/>
    </row>
    <row r="1038" spans="1:11" x14ac:dyDescent="0.25">
      <c r="F1038" s="226"/>
      <c r="G1038" s="275"/>
      <c r="H1038" s="275"/>
      <c r="I1038" s="227"/>
      <c r="J1038" s="27"/>
    </row>
    <row r="1039" spans="1:11" x14ac:dyDescent="0.25">
      <c r="E1039" s="184"/>
      <c r="F1039" s="226"/>
      <c r="G1039" s="275"/>
      <c r="H1039" s="275"/>
      <c r="I1039" s="227"/>
      <c r="J1039" s="27"/>
    </row>
    <row r="1040" spans="1:11" x14ac:dyDescent="0.25">
      <c r="E1040" s="184"/>
      <c r="F1040" s="226"/>
      <c r="G1040" s="275"/>
      <c r="H1040" s="275"/>
      <c r="I1040" s="227"/>
      <c r="J1040" s="27"/>
    </row>
    <row r="1041" spans="1:10" x14ac:dyDescent="0.25">
      <c r="E1041" s="184"/>
      <c r="F1041" s="226"/>
      <c r="G1041" s="275"/>
      <c r="H1041" s="275"/>
      <c r="I1041" s="227"/>
      <c r="J1041" s="27"/>
    </row>
    <row r="1042" spans="1:10" x14ac:dyDescent="0.25">
      <c r="E1042" s="184"/>
      <c r="F1042" s="226"/>
      <c r="G1042" s="275"/>
      <c r="H1042" s="275"/>
      <c r="I1042" s="227"/>
      <c r="J1042" s="27"/>
    </row>
    <row r="1043" spans="1:10" x14ac:dyDescent="0.25">
      <c r="E1043" s="184"/>
      <c r="F1043" s="226"/>
      <c r="G1043" s="275"/>
      <c r="H1043" s="275"/>
      <c r="I1043" s="227"/>
      <c r="J1043" s="27"/>
    </row>
    <row r="1044" spans="1:10" x14ac:dyDescent="0.25">
      <c r="E1044" s="184"/>
      <c r="F1044" s="226"/>
      <c r="G1044" s="275"/>
      <c r="H1044" s="275"/>
      <c r="I1044" s="227"/>
      <c r="J1044" s="27"/>
    </row>
    <row r="1045" spans="1:10" x14ac:dyDescent="0.25">
      <c r="F1045" s="226"/>
      <c r="G1045" s="275"/>
      <c r="H1045" s="275"/>
      <c r="I1045" s="227"/>
      <c r="J1045" s="27"/>
    </row>
    <row r="1046" spans="1:10" x14ac:dyDescent="0.25">
      <c r="F1046" s="226"/>
      <c r="G1046" s="275"/>
      <c r="H1046" s="275"/>
      <c r="I1046" s="227"/>
      <c r="J1046" s="27"/>
    </row>
    <row r="1047" spans="1:10" x14ac:dyDescent="0.25">
      <c r="A1047" s="21"/>
      <c r="F1047" s="236"/>
      <c r="G1047" s="276"/>
      <c r="H1047" s="276"/>
      <c r="I1047" s="237"/>
      <c r="J1047" s="27"/>
    </row>
    <row r="1048" spans="1:10" x14ac:dyDescent="0.25">
      <c r="A1048" s="21"/>
      <c r="F1048" s="236"/>
      <c r="G1048" s="276"/>
      <c r="H1048" s="276"/>
      <c r="I1048" s="237"/>
      <c r="J1048" s="27"/>
    </row>
    <row r="1049" spans="1:10" x14ac:dyDescent="0.25">
      <c r="A1049" s="21"/>
      <c r="F1049" s="236"/>
      <c r="G1049" s="276"/>
      <c r="H1049" s="276"/>
      <c r="I1049" s="237"/>
      <c r="J1049" s="27"/>
    </row>
    <row r="1050" spans="1:10" x14ac:dyDescent="0.25">
      <c r="F1050" s="226"/>
      <c r="G1050" s="275"/>
      <c r="H1050" s="275"/>
      <c r="I1050" s="227"/>
      <c r="J1050" s="27"/>
    </row>
    <row r="1051" spans="1:10" x14ac:dyDescent="0.25">
      <c r="A1051" s="21"/>
      <c r="F1051" s="226"/>
      <c r="G1051" s="275"/>
      <c r="H1051" s="275"/>
      <c r="I1051" s="227"/>
      <c r="J1051" s="27"/>
    </row>
    <row r="1052" spans="1:10" x14ac:dyDescent="0.25">
      <c r="E1052" s="184"/>
      <c r="F1052" s="226"/>
      <c r="G1052" s="275"/>
      <c r="H1052" s="275"/>
      <c r="I1052" s="227"/>
      <c r="J1052" s="27"/>
    </row>
    <row r="1053" spans="1:10" x14ac:dyDescent="0.25">
      <c r="E1053" s="184"/>
      <c r="F1053" s="226"/>
      <c r="G1053" s="275"/>
      <c r="H1053" s="275"/>
      <c r="I1053" s="227"/>
      <c r="J1053" s="27"/>
    </row>
    <row r="1054" spans="1:10" x14ac:dyDescent="0.25">
      <c r="F1054" s="226"/>
      <c r="G1054" s="275"/>
      <c r="H1054" s="275"/>
      <c r="I1054" s="227"/>
      <c r="J1054" s="27"/>
    </row>
    <row r="1055" spans="1:10" x14ac:dyDescent="0.25">
      <c r="A1055" s="21"/>
      <c r="F1055" s="236"/>
      <c r="G1055" s="276"/>
      <c r="H1055" s="276"/>
      <c r="I1055" s="237"/>
      <c r="J1055" s="27"/>
    </row>
    <row r="1056" spans="1:10" x14ac:dyDescent="0.25">
      <c r="F1056" s="226"/>
      <c r="G1056" s="275"/>
      <c r="H1056" s="275"/>
      <c r="I1056" s="227"/>
      <c r="J1056" s="27"/>
    </row>
    <row r="1057" spans="1:10" x14ac:dyDescent="0.25">
      <c r="F1057" s="226"/>
      <c r="G1057" s="275"/>
      <c r="H1057" s="275"/>
      <c r="I1057" s="227"/>
      <c r="J1057" s="27"/>
    </row>
    <row r="1058" spans="1:10" x14ac:dyDescent="0.25">
      <c r="F1058" s="226"/>
      <c r="G1058" s="275"/>
      <c r="H1058" s="275"/>
      <c r="I1058" s="227"/>
      <c r="J1058" s="27"/>
    </row>
    <row r="1059" spans="1:10" x14ac:dyDescent="0.25">
      <c r="A1059" s="21"/>
      <c r="F1059" s="236"/>
      <c r="G1059" s="276"/>
      <c r="H1059" s="276"/>
      <c r="I1059" s="237"/>
      <c r="J1059" s="27"/>
    </row>
    <row r="1060" spans="1:10" x14ac:dyDescent="0.25">
      <c r="F1060" s="226"/>
      <c r="G1060" s="275"/>
      <c r="H1060" s="275"/>
      <c r="I1060" s="227"/>
      <c r="J1060" s="27"/>
    </row>
    <row r="1061" spans="1:10" x14ac:dyDescent="0.25">
      <c r="A1061" s="21"/>
      <c r="B1061" s="21"/>
      <c r="F1061" s="226"/>
      <c r="G1061" s="275"/>
      <c r="H1061" s="275"/>
      <c r="I1061" s="227"/>
      <c r="J1061" s="27"/>
    </row>
    <row r="1062" spans="1:10" x14ac:dyDescent="0.25">
      <c r="F1062" s="226"/>
      <c r="G1062" s="275"/>
      <c r="H1062" s="275"/>
      <c r="I1062" s="227"/>
      <c r="J1062" s="27"/>
    </row>
    <row r="1063" spans="1:10" x14ac:dyDescent="0.25">
      <c r="J1063" s="27"/>
    </row>
    <row r="1064" spans="1:10" x14ac:dyDescent="0.25">
      <c r="A1064" s="21"/>
      <c r="B1064" s="21"/>
      <c r="C1064" s="22"/>
      <c r="D1064" s="23"/>
      <c r="E1064" s="23"/>
      <c r="F1064" s="22"/>
      <c r="G1064" s="278"/>
      <c r="H1064" s="278"/>
      <c r="I1064" s="274"/>
      <c r="J1064" s="27"/>
    </row>
    <row r="1065" spans="1:10" x14ac:dyDescent="0.25">
      <c r="J1065" s="27"/>
    </row>
    <row r="1066" spans="1:10" x14ac:dyDescent="0.25">
      <c r="J1066" s="27"/>
    </row>
    <row r="1067" spans="1:10" x14ac:dyDescent="0.25">
      <c r="J1067" s="27"/>
    </row>
    <row r="1068" spans="1:10" x14ac:dyDescent="0.25">
      <c r="J1068" s="27"/>
    </row>
    <row r="1069" spans="1:10" x14ac:dyDescent="0.25">
      <c r="J1069" s="27"/>
    </row>
    <row r="1070" spans="1:10" x14ac:dyDescent="0.25">
      <c r="J1070" s="27"/>
    </row>
    <row r="1071" spans="1:10" x14ac:dyDescent="0.25">
      <c r="J1071" s="27"/>
    </row>
    <row r="1072" spans="1:10" x14ac:dyDescent="0.25">
      <c r="J1072" s="27"/>
    </row>
    <row r="1073" spans="1:10" x14ac:dyDescent="0.25">
      <c r="J1073" s="27"/>
    </row>
    <row r="1074" spans="1:10" x14ac:dyDescent="0.25">
      <c r="J1074" s="27"/>
    </row>
    <row r="1075" spans="1:10" x14ac:dyDescent="0.25">
      <c r="J1075" s="27"/>
    </row>
    <row r="1076" spans="1:10" x14ac:dyDescent="0.25">
      <c r="J1076" s="27"/>
    </row>
    <row r="1077" spans="1:10" x14ac:dyDescent="0.25">
      <c r="J1077" s="27"/>
    </row>
    <row r="1078" spans="1:10" x14ac:dyDescent="0.25">
      <c r="C1078" s="22"/>
      <c r="D1078" s="23"/>
      <c r="J1078" s="27"/>
    </row>
    <row r="1079" spans="1:10" x14ac:dyDescent="0.25">
      <c r="A1079" s="21"/>
      <c r="J1079" s="27"/>
    </row>
    <row r="1080" spans="1:10" x14ac:dyDescent="0.25">
      <c r="E1080" s="184"/>
      <c r="F1080" s="226"/>
      <c r="G1080" s="275"/>
      <c r="H1080" s="275"/>
      <c r="I1080" s="227"/>
      <c r="J1080" s="27"/>
    </row>
    <row r="1081" spans="1:10" x14ac:dyDescent="0.25">
      <c r="E1081" s="184"/>
      <c r="F1081" s="226"/>
      <c r="G1081" s="275"/>
      <c r="H1081" s="275"/>
      <c r="I1081" s="227"/>
      <c r="J1081" s="27"/>
    </row>
    <row r="1082" spans="1:10" x14ac:dyDescent="0.25">
      <c r="E1082" s="184"/>
      <c r="F1082" s="226"/>
      <c r="G1082" s="275"/>
      <c r="H1082" s="275"/>
      <c r="I1082" s="227"/>
      <c r="J1082" s="27"/>
    </row>
    <row r="1083" spans="1:10" x14ac:dyDescent="0.25">
      <c r="E1083" s="184"/>
      <c r="F1083" s="226"/>
      <c r="G1083" s="275"/>
      <c r="H1083" s="275"/>
      <c r="I1083" s="227"/>
      <c r="J1083" s="27"/>
    </row>
    <row r="1084" spans="1:10" x14ac:dyDescent="0.25">
      <c r="E1084" s="184"/>
      <c r="F1084" s="226"/>
      <c r="G1084" s="275"/>
      <c r="H1084" s="275"/>
      <c r="I1084" s="227"/>
      <c r="J1084" s="27"/>
    </row>
    <row r="1085" spans="1:10" x14ac:dyDescent="0.25">
      <c r="E1085" s="184"/>
      <c r="F1085" s="226"/>
      <c r="G1085" s="275"/>
      <c r="H1085" s="275"/>
      <c r="I1085" s="227"/>
      <c r="J1085" s="27"/>
    </row>
    <row r="1086" spans="1:10" x14ac:dyDescent="0.25">
      <c r="F1086" s="226"/>
      <c r="G1086" s="275"/>
      <c r="H1086" s="275"/>
      <c r="I1086" s="227"/>
      <c r="J1086" s="27"/>
    </row>
    <row r="1087" spans="1:10" x14ac:dyDescent="0.25">
      <c r="A1087" s="21"/>
      <c r="B1087" s="21"/>
      <c r="C1087" s="22"/>
      <c r="D1087" s="23"/>
      <c r="E1087" s="23"/>
      <c r="F1087" s="236"/>
      <c r="G1087" s="276"/>
      <c r="H1087" s="276"/>
      <c r="I1087" s="237"/>
      <c r="J1087" s="27"/>
    </row>
    <row r="1088" spans="1:10" x14ac:dyDescent="0.25">
      <c r="A1088" s="21"/>
      <c r="B1088" s="21"/>
      <c r="C1088" s="22"/>
      <c r="D1088" s="23"/>
      <c r="E1088" s="23"/>
      <c r="F1088" s="236"/>
      <c r="G1088" s="276"/>
      <c r="H1088" s="276"/>
      <c r="I1088" s="237"/>
      <c r="J1088" s="27"/>
    </row>
    <row r="1089" spans="1:10" x14ac:dyDescent="0.25">
      <c r="A1089" s="21"/>
      <c r="B1089" s="21"/>
      <c r="C1089" s="22"/>
      <c r="D1089" s="23"/>
      <c r="E1089" s="23"/>
      <c r="F1089" s="236"/>
      <c r="G1089" s="276"/>
      <c r="H1089" s="276"/>
      <c r="I1089" s="237"/>
      <c r="J1089" s="27"/>
    </row>
    <row r="1090" spans="1:10" x14ac:dyDescent="0.25">
      <c r="F1090" s="226"/>
      <c r="G1090" s="275"/>
      <c r="H1090" s="275"/>
      <c r="I1090" s="227"/>
      <c r="J1090" s="27"/>
    </row>
    <row r="1091" spans="1:10" x14ac:dyDescent="0.25">
      <c r="A1091" s="21"/>
      <c r="F1091" s="226"/>
      <c r="G1091" s="275"/>
      <c r="H1091" s="275"/>
      <c r="I1091" s="227"/>
      <c r="J1091" s="27"/>
    </row>
    <row r="1092" spans="1:10" x14ac:dyDescent="0.25">
      <c r="C1092" s="22"/>
      <c r="D1092" s="23"/>
      <c r="E1092" s="184"/>
      <c r="F1092" s="226"/>
      <c r="G1092" s="275"/>
      <c r="H1092" s="275"/>
      <c r="I1092" s="227"/>
      <c r="J1092" s="27"/>
    </row>
    <row r="1093" spans="1:10" x14ac:dyDescent="0.25">
      <c r="E1093" s="184"/>
      <c r="F1093" s="226"/>
      <c r="G1093" s="275"/>
      <c r="H1093" s="275"/>
      <c r="I1093" s="227"/>
      <c r="J1093" s="27"/>
    </row>
    <row r="1094" spans="1:10" x14ac:dyDescent="0.25">
      <c r="E1094" s="184"/>
      <c r="F1094" s="226"/>
      <c r="G1094" s="275"/>
      <c r="H1094" s="275"/>
      <c r="I1094" s="227"/>
      <c r="J1094" s="27"/>
    </row>
    <row r="1095" spans="1:10" x14ac:dyDescent="0.25">
      <c r="E1095" s="184"/>
      <c r="F1095" s="226"/>
      <c r="G1095" s="275"/>
      <c r="H1095" s="275"/>
      <c r="I1095" s="227"/>
      <c r="J1095" s="27"/>
    </row>
    <row r="1096" spans="1:10" x14ac:dyDescent="0.25">
      <c r="E1096" s="184"/>
      <c r="F1096" s="226"/>
      <c r="G1096" s="275"/>
      <c r="H1096" s="275"/>
      <c r="I1096" s="227"/>
      <c r="J1096" s="27"/>
    </row>
    <row r="1097" spans="1:10" x14ac:dyDescent="0.25">
      <c r="E1097" s="184"/>
      <c r="F1097" s="226"/>
      <c r="G1097" s="275"/>
      <c r="H1097" s="275"/>
      <c r="I1097" s="227"/>
      <c r="J1097" s="27"/>
    </row>
    <row r="1098" spans="1:10" x14ac:dyDescent="0.25">
      <c r="E1098" s="184"/>
      <c r="F1098" s="226"/>
      <c r="G1098" s="275"/>
      <c r="H1098" s="275"/>
      <c r="I1098" s="227"/>
      <c r="J1098" s="27"/>
    </row>
    <row r="1099" spans="1:10" x14ac:dyDescent="0.25">
      <c r="E1099" s="184"/>
      <c r="F1099" s="226"/>
      <c r="G1099" s="275"/>
      <c r="H1099" s="275"/>
      <c r="I1099" s="227"/>
      <c r="J1099" s="27"/>
    </row>
    <row r="1100" spans="1:10" x14ac:dyDescent="0.25">
      <c r="F1100" s="226"/>
      <c r="G1100" s="275"/>
      <c r="H1100" s="275"/>
      <c r="I1100" s="227"/>
      <c r="J1100" s="27"/>
    </row>
    <row r="1101" spans="1:10" x14ac:dyDescent="0.25">
      <c r="A1101" s="21"/>
      <c r="F1101" s="236"/>
      <c r="G1101" s="276"/>
      <c r="H1101" s="276"/>
      <c r="I1101" s="237"/>
      <c r="J1101" s="27"/>
    </row>
    <row r="1102" spans="1:10" x14ac:dyDescent="0.25">
      <c r="A1102" s="21"/>
      <c r="F1102" s="236"/>
      <c r="G1102" s="276"/>
      <c r="H1102" s="276"/>
      <c r="I1102" s="237"/>
      <c r="J1102" s="27"/>
    </row>
    <row r="1103" spans="1:10" x14ac:dyDescent="0.25">
      <c r="A1103" s="21"/>
      <c r="F1103" s="236"/>
      <c r="G1103" s="276"/>
      <c r="H1103" s="276"/>
      <c r="I1103" s="237"/>
      <c r="J1103" s="27"/>
    </row>
    <row r="1104" spans="1:10" x14ac:dyDescent="0.25">
      <c r="F1104" s="226"/>
      <c r="G1104" s="275"/>
      <c r="H1104" s="275"/>
      <c r="I1104" s="227"/>
      <c r="J1104" s="27"/>
    </row>
    <row r="1105" spans="1:10" x14ac:dyDescent="0.25">
      <c r="A1105" s="21"/>
      <c r="F1105" s="226"/>
      <c r="G1105" s="275"/>
      <c r="H1105" s="275"/>
      <c r="I1105" s="227"/>
      <c r="J1105" s="27"/>
    </row>
    <row r="1106" spans="1:10" x14ac:dyDescent="0.25">
      <c r="E1106" s="184"/>
      <c r="F1106" s="226"/>
      <c r="G1106" s="275"/>
      <c r="H1106" s="275"/>
      <c r="I1106" s="227"/>
      <c r="J1106" s="27"/>
    </row>
    <row r="1107" spans="1:10" x14ac:dyDescent="0.25">
      <c r="E1107" s="184"/>
      <c r="F1107" s="226"/>
      <c r="G1107" s="275"/>
      <c r="H1107" s="275"/>
      <c r="I1107" s="227"/>
      <c r="J1107" s="27"/>
    </row>
    <row r="1108" spans="1:10" x14ac:dyDescent="0.25">
      <c r="F1108" s="226"/>
      <c r="G1108" s="275"/>
      <c r="H1108" s="275"/>
      <c r="I1108" s="227"/>
      <c r="J1108" s="27"/>
    </row>
    <row r="1109" spans="1:10" x14ac:dyDescent="0.25">
      <c r="A1109" s="21"/>
      <c r="F1109" s="236"/>
      <c r="G1109" s="276"/>
      <c r="H1109" s="276"/>
      <c r="I1109" s="237"/>
      <c r="J1109" s="27"/>
    </row>
    <row r="1110" spans="1:10" x14ac:dyDescent="0.25">
      <c r="F1110" s="226"/>
      <c r="G1110" s="275"/>
      <c r="H1110" s="275"/>
      <c r="I1110" s="227"/>
      <c r="J1110" s="27"/>
    </row>
    <row r="1111" spans="1:10" x14ac:dyDescent="0.25">
      <c r="F1111" s="226"/>
      <c r="G1111" s="275"/>
      <c r="H1111" s="275"/>
      <c r="I1111" s="227"/>
      <c r="J1111" s="27"/>
    </row>
    <row r="1112" spans="1:10" x14ac:dyDescent="0.25">
      <c r="F1112" s="226"/>
      <c r="G1112" s="275"/>
      <c r="H1112" s="275"/>
      <c r="I1112" s="227"/>
      <c r="J1112" s="27"/>
    </row>
    <row r="1113" spans="1:10" x14ac:dyDescent="0.25">
      <c r="A1113" s="21"/>
      <c r="F1113" s="236"/>
      <c r="G1113" s="276"/>
      <c r="H1113" s="276"/>
      <c r="I1113" s="237"/>
      <c r="J1113" s="27"/>
    </row>
    <row r="1114" spans="1:10" x14ac:dyDescent="0.25">
      <c r="F1114" s="226"/>
      <c r="G1114" s="275"/>
      <c r="H1114" s="275"/>
      <c r="I1114" s="227"/>
      <c r="J1114" s="27"/>
    </row>
    <row r="1115" spans="1:10" x14ac:dyDescent="0.25">
      <c r="A1115" s="21"/>
      <c r="B1115" s="21"/>
      <c r="F1115" s="226"/>
      <c r="G1115" s="275"/>
      <c r="H1115" s="275"/>
      <c r="I1115" s="227"/>
      <c r="J1115" s="27"/>
    </row>
    <row r="1116" spans="1:10" x14ac:dyDescent="0.25">
      <c r="J1116" s="27"/>
    </row>
    <row r="1117" spans="1:10" x14ac:dyDescent="0.25">
      <c r="J1117" s="27"/>
    </row>
    <row r="1118" spans="1:10" x14ac:dyDescent="0.25">
      <c r="A1118" s="21"/>
      <c r="B1118" s="21"/>
      <c r="C1118" s="22"/>
      <c r="D1118" s="23"/>
      <c r="E1118" s="23"/>
      <c r="F1118" s="22"/>
      <c r="G1118" s="278"/>
      <c r="H1118" s="278"/>
      <c r="I1118" s="274"/>
      <c r="J1118" s="27"/>
    </row>
    <row r="1119" spans="1:10" x14ac:dyDescent="0.25">
      <c r="J1119" s="27"/>
    </row>
    <row r="1120" spans="1:10" x14ac:dyDescent="0.25">
      <c r="J1120" s="27"/>
    </row>
    <row r="1121" spans="1:10" x14ac:dyDescent="0.25">
      <c r="J1121" s="27"/>
    </row>
    <row r="1122" spans="1:10" x14ac:dyDescent="0.25">
      <c r="A1122" s="21"/>
      <c r="B1122" s="21"/>
      <c r="C1122" s="22"/>
      <c r="D1122" s="23"/>
      <c r="E1122" s="279"/>
      <c r="F1122" s="236"/>
      <c r="G1122" s="276"/>
      <c r="H1122" s="276"/>
      <c r="I1122" s="237"/>
      <c r="J1122" s="27"/>
    </row>
    <row r="1123" spans="1:10" x14ac:dyDescent="0.25">
      <c r="A1123" s="21"/>
      <c r="B1123" s="21"/>
      <c r="C1123" s="22"/>
      <c r="D1123" s="23"/>
      <c r="E1123" s="279"/>
      <c r="F1123" s="236"/>
      <c r="G1123" s="276"/>
      <c r="H1123" s="276"/>
      <c r="I1123" s="237"/>
      <c r="J1123" s="27"/>
    </row>
    <row r="1124" spans="1:10" x14ac:dyDescent="0.25">
      <c r="A1124" s="21"/>
      <c r="B1124" s="21"/>
      <c r="C1124" s="22"/>
      <c r="D1124" s="23"/>
      <c r="E1124" s="279"/>
      <c r="F1124" s="236"/>
      <c r="G1124" s="276"/>
      <c r="H1124" s="276"/>
      <c r="I1124" s="237"/>
      <c r="J1124" s="27"/>
    </row>
    <row r="1125" spans="1:10" x14ac:dyDescent="0.25">
      <c r="J1125" s="27"/>
    </row>
    <row r="1126" spans="1:10" x14ac:dyDescent="0.25">
      <c r="C1126" s="22"/>
      <c r="D1126" s="23"/>
      <c r="J1126" s="27"/>
    </row>
    <row r="1127" spans="1:10" x14ac:dyDescent="0.25">
      <c r="A1127" s="21"/>
      <c r="B1127" s="21"/>
      <c r="J1127" s="27"/>
    </row>
    <row r="1128" spans="1:10" x14ac:dyDescent="0.25">
      <c r="E1128" s="184"/>
      <c r="F1128" s="226"/>
      <c r="G1128" s="275"/>
      <c r="H1128" s="275"/>
      <c r="I1128" s="227"/>
      <c r="J1128" s="27"/>
    </row>
    <row r="1129" spans="1:10" x14ac:dyDescent="0.25">
      <c r="E1129" s="184"/>
      <c r="F1129" s="226"/>
      <c r="G1129" s="275"/>
      <c r="H1129" s="275"/>
      <c r="I1129" s="227"/>
      <c r="J1129" s="27"/>
    </row>
    <row r="1130" spans="1:10" x14ac:dyDescent="0.25">
      <c r="E1130" s="184"/>
      <c r="F1130" s="226"/>
      <c r="G1130" s="275"/>
      <c r="H1130" s="275"/>
      <c r="I1130" s="227"/>
      <c r="J1130" s="27"/>
    </row>
    <row r="1131" spans="1:10" x14ac:dyDescent="0.25">
      <c r="F1131" s="226"/>
      <c r="G1131" s="275"/>
      <c r="H1131" s="275"/>
      <c r="I1131" s="227"/>
      <c r="J1131" s="27"/>
    </row>
    <row r="1132" spans="1:10" x14ac:dyDescent="0.25">
      <c r="F1132" s="226"/>
      <c r="G1132" s="275"/>
      <c r="H1132" s="275"/>
      <c r="I1132" s="227"/>
      <c r="J1132" s="27"/>
    </row>
    <row r="1133" spans="1:10" x14ac:dyDescent="0.25">
      <c r="F1133" s="226"/>
      <c r="G1133" s="275"/>
      <c r="H1133" s="275"/>
      <c r="I1133" s="227"/>
      <c r="J1133" s="27"/>
    </row>
    <row r="1134" spans="1:10" x14ac:dyDescent="0.25">
      <c r="A1134" s="21"/>
      <c r="B1134" s="21"/>
      <c r="C1134" s="22"/>
      <c r="D1134" s="23"/>
      <c r="E1134" s="23"/>
      <c r="F1134" s="236"/>
      <c r="G1134" s="276"/>
      <c r="H1134" s="276"/>
      <c r="I1134" s="237"/>
      <c r="J1134" s="27"/>
    </row>
    <row r="1135" spans="1:10" x14ac:dyDescent="0.25">
      <c r="A1135" s="21"/>
      <c r="B1135" s="21"/>
      <c r="C1135" s="22"/>
      <c r="D1135" s="23"/>
      <c r="E1135" s="23"/>
      <c r="F1135" s="236"/>
      <c r="G1135" s="276"/>
      <c r="H1135" s="276"/>
      <c r="I1135" s="237"/>
      <c r="J1135" s="27"/>
    </row>
    <row r="1136" spans="1:10" x14ac:dyDescent="0.25">
      <c r="A1136" s="21"/>
      <c r="B1136" s="21"/>
      <c r="C1136" s="22"/>
      <c r="D1136" s="23"/>
      <c r="E1136" s="23"/>
      <c r="F1136" s="236"/>
      <c r="G1136" s="276"/>
      <c r="H1136" s="276"/>
      <c r="I1136" s="237"/>
      <c r="J1136" s="27"/>
    </row>
    <row r="1137" spans="1:10" x14ac:dyDescent="0.25">
      <c r="A1137" s="21"/>
      <c r="B1137" s="21"/>
      <c r="C1137" s="22"/>
      <c r="D1137" s="23"/>
      <c r="E1137" s="23"/>
      <c r="F1137" s="236"/>
      <c r="G1137" s="276"/>
      <c r="H1137" s="276"/>
      <c r="I1137" s="237"/>
      <c r="J1137" s="27"/>
    </row>
    <row r="1138" spans="1:10" x14ac:dyDescent="0.25">
      <c r="F1138" s="226"/>
      <c r="G1138" s="275"/>
      <c r="H1138" s="275"/>
      <c r="I1138" s="227"/>
      <c r="J1138" s="27"/>
    </row>
    <row r="1139" spans="1:10" x14ac:dyDescent="0.25">
      <c r="A1139" s="21"/>
      <c r="F1139" s="226"/>
      <c r="G1139" s="275"/>
      <c r="H1139" s="275"/>
      <c r="I1139" s="227"/>
      <c r="J1139" s="27"/>
    </row>
    <row r="1140" spans="1:10" x14ac:dyDescent="0.25">
      <c r="E1140" s="184"/>
      <c r="F1140" s="226"/>
      <c r="G1140" s="275"/>
      <c r="H1140" s="275"/>
      <c r="I1140" s="227"/>
      <c r="J1140" s="27"/>
    </row>
    <row r="1141" spans="1:10" x14ac:dyDescent="0.25">
      <c r="E1141" s="184"/>
      <c r="F1141" s="226"/>
      <c r="G1141" s="275"/>
      <c r="H1141" s="275"/>
      <c r="I1141" s="227"/>
      <c r="J1141" s="27"/>
    </row>
    <row r="1142" spans="1:10" x14ac:dyDescent="0.25">
      <c r="E1142" s="184"/>
      <c r="F1142" s="226"/>
      <c r="G1142" s="275"/>
      <c r="H1142" s="275"/>
      <c r="I1142" s="227"/>
      <c r="J1142" s="27"/>
    </row>
    <row r="1143" spans="1:10" x14ac:dyDescent="0.25">
      <c r="E1143" s="184"/>
      <c r="F1143" s="226"/>
      <c r="G1143" s="275"/>
      <c r="H1143" s="275"/>
      <c r="I1143" s="227"/>
      <c r="J1143" s="27"/>
    </row>
    <row r="1144" spans="1:10" x14ac:dyDescent="0.25">
      <c r="E1144" s="184"/>
      <c r="F1144" s="226"/>
      <c r="G1144" s="275"/>
      <c r="H1144" s="275"/>
      <c r="I1144" s="227"/>
      <c r="J1144" s="27"/>
    </row>
    <row r="1145" spans="1:10" x14ac:dyDescent="0.25">
      <c r="E1145" s="184"/>
      <c r="F1145" s="226"/>
      <c r="G1145" s="275"/>
      <c r="H1145" s="275"/>
      <c r="I1145" s="227"/>
      <c r="J1145" s="27"/>
    </row>
    <row r="1146" spans="1:10" x14ac:dyDescent="0.25">
      <c r="E1146" s="184"/>
      <c r="F1146" s="226"/>
      <c r="G1146" s="275"/>
      <c r="H1146" s="275"/>
      <c r="I1146" s="227"/>
      <c r="J1146" s="27"/>
    </row>
    <row r="1147" spans="1:10" x14ac:dyDescent="0.25">
      <c r="E1147" s="184"/>
      <c r="F1147" s="226"/>
      <c r="G1147" s="275"/>
      <c r="H1147" s="275"/>
      <c r="I1147" s="227"/>
      <c r="J1147" s="27"/>
    </row>
    <row r="1148" spans="1:10" x14ac:dyDescent="0.25">
      <c r="F1148" s="226"/>
      <c r="G1148" s="275"/>
      <c r="H1148" s="275"/>
      <c r="I1148" s="227"/>
      <c r="J1148" s="27"/>
    </row>
    <row r="1149" spans="1:10" x14ac:dyDescent="0.25">
      <c r="A1149" s="21"/>
      <c r="F1149" s="236"/>
      <c r="G1149" s="276"/>
      <c r="H1149" s="276"/>
      <c r="I1149" s="237"/>
      <c r="J1149" s="27"/>
    </row>
    <row r="1150" spans="1:10" x14ac:dyDescent="0.25">
      <c r="A1150" s="21"/>
      <c r="F1150" s="236"/>
      <c r="G1150" s="276"/>
      <c r="H1150" s="276"/>
      <c r="I1150" s="237"/>
      <c r="J1150" s="27"/>
    </row>
    <row r="1151" spans="1:10" x14ac:dyDescent="0.25">
      <c r="A1151" s="21"/>
      <c r="F1151" s="236"/>
      <c r="G1151" s="276"/>
      <c r="H1151" s="276"/>
      <c r="I1151" s="237"/>
      <c r="J1151" s="27"/>
    </row>
    <row r="1152" spans="1:10" x14ac:dyDescent="0.25">
      <c r="A1152" s="21"/>
      <c r="F1152" s="236"/>
      <c r="G1152" s="276"/>
      <c r="H1152" s="276"/>
      <c r="I1152" s="237"/>
      <c r="J1152" s="27"/>
    </row>
    <row r="1153" spans="1:10" x14ac:dyDescent="0.25">
      <c r="F1153" s="226"/>
      <c r="G1153" s="275"/>
      <c r="H1153" s="275"/>
      <c r="I1153" s="227"/>
      <c r="J1153" s="27"/>
    </row>
    <row r="1154" spans="1:10" x14ac:dyDescent="0.25">
      <c r="A1154" s="21"/>
      <c r="F1154" s="226"/>
      <c r="G1154" s="275"/>
      <c r="H1154" s="275"/>
      <c r="I1154" s="227"/>
      <c r="J1154" s="27"/>
    </row>
    <row r="1155" spans="1:10" x14ac:dyDescent="0.25">
      <c r="E1155" s="184"/>
      <c r="F1155" s="226"/>
      <c r="G1155" s="275"/>
      <c r="H1155" s="275"/>
      <c r="I1155" s="227"/>
      <c r="J1155" s="27"/>
    </row>
    <row r="1156" spans="1:10" x14ac:dyDescent="0.25">
      <c r="E1156" s="184"/>
      <c r="F1156" s="226"/>
      <c r="G1156" s="275"/>
      <c r="H1156" s="275"/>
      <c r="I1156" s="227"/>
      <c r="J1156" s="27"/>
    </row>
    <row r="1157" spans="1:10" x14ac:dyDescent="0.25">
      <c r="F1157" s="226"/>
      <c r="G1157" s="275"/>
      <c r="H1157" s="275"/>
      <c r="I1157" s="227"/>
      <c r="J1157" s="27"/>
    </row>
    <row r="1158" spans="1:10" x14ac:dyDescent="0.25">
      <c r="A1158" s="21"/>
      <c r="F1158" s="236"/>
      <c r="G1158" s="276"/>
      <c r="H1158" s="276"/>
      <c r="I1158" s="237"/>
      <c r="J1158" s="27"/>
    </row>
    <row r="1159" spans="1:10" x14ac:dyDescent="0.25">
      <c r="F1159" s="226"/>
      <c r="G1159" s="275"/>
      <c r="H1159" s="275"/>
      <c r="I1159" s="227"/>
      <c r="J1159" s="27"/>
    </row>
    <row r="1160" spans="1:10" x14ac:dyDescent="0.25">
      <c r="E1160" s="184"/>
      <c r="F1160" s="226"/>
      <c r="G1160" s="275"/>
      <c r="H1160" s="275"/>
      <c r="I1160" s="227"/>
      <c r="J1160" s="27"/>
    </row>
    <row r="1161" spans="1:10" x14ac:dyDescent="0.25">
      <c r="E1161" s="184"/>
      <c r="F1161" s="226"/>
      <c r="G1161" s="275"/>
      <c r="H1161" s="275"/>
      <c r="I1161" s="227"/>
      <c r="J1161" s="27"/>
    </row>
    <row r="1162" spans="1:10" x14ac:dyDescent="0.25">
      <c r="A1162" s="21"/>
      <c r="B1162" s="21"/>
      <c r="C1162" s="22"/>
      <c r="D1162" s="23"/>
      <c r="E1162" s="23"/>
      <c r="F1162" s="236"/>
      <c r="G1162" s="276"/>
      <c r="H1162" s="276"/>
      <c r="I1162" s="237"/>
      <c r="J1162" s="27"/>
    </row>
    <row r="1163" spans="1:10" x14ac:dyDescent="0.25">
      <c r="F1163" s="226"/>
      <c r="G1163" s="275"/>
      <c r="H1163" s="275"/>
      <c r="I1163" s="227"/>
      <c r="J1163" s="27"/>
    </row>
    <row r="1164" spans="1:10" x14ac:dyDescent="0.25">
      <c r="F1164" s="226"/>
      <c r="G1164" s="275"/>
      <c r="H1164" s="275"/>
      <c r="I1164" s="227"/>
      <c r="J1164" s="27"/>
    </row>
    <row r="1165" spans="1:10" x14ac:dyDescent="0.25">
      <c r="A1165" s="21"/>
      <c r="F1165" s="22"/>
      <c r="G1165" s="278"/>
      <c r="H1165" s="278"/>
      <c r="I1165" s="274"/>
      <c r="J1165" s="27"/>
    </row>
    <row r="1166" spans="1:10" x14ac:dyDescent="0.25">
      <c r="J1166" s="27"/>
    </row>
    <row r="1167" spans="1:10" x14ac:dyDescent="0.25">
      <c r="A1167" s="21"/>
      <c r="B1167" s="21"/>
      <c r="J1167" s="27"/>
    </row>
    <row r="1168" spans="1:10" x14ac:dyDescent="0.25">
      <c r="J1168" s="27"/>
    </row>
    <row r="1169" spans="1:10" x14ac:dyDescent="0.25">
      <c r="A1169" s="21"/>
      <c r="B1169" s="21"/>
      <c r="C1169" s="22"/>
      <c r="D1169" s="23"/>
      <c r="E1169" s="279"/>
      <c r="F1169" s="236"/>
      <c r="G1169" s="276"/>
      <c r="H1169" s="276"/>
      <c r="I1169" s="237"/>
      <c r="J1169" s="27"/>
    </row>
    <row r="1170" spans="1:10" x14ac:dyDescent="0.25">
      <c r="J1170" s="27"/>
    </row>
    <row r="1171" spans="1:10" x14ac:dyDescent="0.25">
      <c r="J1171" s="27"/>
    </row>
    <row r="1172" spans="1:10" x14ac:dyDescent="0.25">
      <c r="J1172" s="27"/>
    </row>
    <row r="1173" spans="1:10" x14ac:dyDescent="0.25">
      <c r="J1173" s="27"/>
    </row>
    <row r="1174" spans="1:10" x14ac:dyDescent="0.25">
      <c r="C1174" s="22"/>
      <c r="D1174" s="23"/>
      <c r="J1174" s="27"/>
    </row>
    <row r="1175" spans="1:10" x14ac:dyDescent="0.25">
      <c r="A1175" s="21"/>
      <c r="B1175" s="21"/>
      <c r="J1175" s="27"/>
    </row>
    <row r="1176" spans="1:10" x14ac:dyDescent="0.25">
      <c r="E1176" s="184"/>
      <c r="F1176" s="226"/>
      <c r="G1176" s="275"/>
      <c r="H1176" s="275"/>
      <c r="I1176" s="227"/>
      <c r="J1176" s="27"/>
    </row>
    <row r="1177" spans="1:10" x14ac:dyDescent="0.25">
      <c r="E1177" s="184"/>
      <c r="F1177" s="226"/>
      <c r="G1177" s="275"/>
      <c r="H1177" s="275"/>
      <c r="I1177" s="227"/>
      <c r="J1177" s="27"/>
    </row>
    <row r="1178" spans="1:10" x14ac:dyDescent="0.25">
      <c r="E1178" s="184"/>
      <c r="F1178" s="226"/>
      <c r="G1178" s="275"/>
      <c r="H1178" s="275"/>
      <c r="I1178" s="227"/>
      <c r="J1178" s="27"/>
    </row>
    <row r="1179" spans="1:10" x14ac:dyDescent="0.25">
      <c r="E1179" s="184"/>
      <c r="F1179" s="226"/>
      <c r="G1179" s="275"/>
      <c r="H1179" s="275"/>
      <c r="I1179" s="227"/>
      <c r="J1179" s="27"/>
    </row>
    <row r="1180" spans="1:10" x14ac:dyDescent="0.25">
      <c r="F1180" s="226"/>
      <c r="G1180" s="275"/>
      <c r="H1180" s="275"/>
      <c r="I1180" s="227"/>
      <c r="J1180" s="27"/>
    </row>
    <row r="1181" spans="1:10" x14ac:dyDescent="0.25">
      <c r="F1181" s="226"/>
      <c r="G1181" s="275"/>
      <c r="H1181" s="275"/>
      <c r="I1181" s="227"/>
      <c r="J1181" s="27"/>
    </row>
    <row r="1182" spans="1:10" x14ac:dyDescent="0.25">
      <c r="A1182" s="21"/>
      <c r="B1182" s="21"/>
      <c r="C1182" s="22"/>
      <c r="D1182" s="23"/>
      <c r="E1182" s="23"/>
      <c r="F1182" s="236"/>
      <c r="G1182" s="276"/>
      <c r="H1182" s="276"/>
      <c r="I1182" s="237"/>
      <c r="J1182" s="27"/>
    </row>
    <row r="1183" spans="1:10" x14ac:dyDescent="0.25">
      <c r="A1183" s="21"/>
      <c r="B1183" s="21"/>
      <c r="C1183" s="22"/>
      <c r="D1183" s="23"/>
      <c r="E1183" s="23"/>
      <c r="F1183" s="236"/>
      <c r="G1183" s="276"/>
      <c r="H1183" s="276"/>
      <c r="I1183" s="237"/>
      <c r="J1183" s="27"/>
    </row>
    <row r="1184" spans="1:10" x14ac:dyDescent="0.25">
      <c r="A1184" s="21"/>
      <c r="B1184" s="21"/>
      <c r="C1184" s="22"/>
      <c r="D1184" s="23"/>
      <c r="E1184" s="23"/>
      <c r="F1184" s="236"/>
      <c r="G1184" s="276"/>
      <c r="H1184" s="276"/>
      <c r="I1184" s="237"/>
      <c r="J1184" s="27"/>
    </row>
    <row r="1185" spans="1:10" x14ac:dyDescent="0.25">
      <c r="A1185" s="21"/>
      <c r="B1185" s="21"/>
      <c r="C1185" s="22"/>
      <c r="D1185" s="23"/>
      <c r="E1185" s="23"/>
      <c r="F1185" s="236"/>
      <c r="G1185" s="276"/>
      <c r="H1185" s="276"/>
      <c r="I1185" s="237"/>
      <c r="J1185" s="27"/>
    </row>
    <row r="1186" spans="1:10" x14ac:dyDescent="0.25">
      <c r="F1186" s="226"/>
      <c r="G1186" s="275"/>
      <c r="H1186" s="275"/>
      <c r="I1186" s="227"/>
      <c r="J1186" s="27"/>
    </row>
    <row r="1187" spans="1:10" x14ac:dyDescent="0.25">
      <c r="A1187" s="21"/>
      <c r="F1187" s="226"/>
      <c r="G1187" s="275"/>
      <c r="H1187" s="275"/>
      <c r="I1187" s="227"/>
      <c r="J1187" s="27"/>
    </row>
    <row r="1188" spans="1:10" x14ac:dyDescent="0.25">
      <c r="E1188" s="184"/>
      <c r="F1188" s="226"/>
      <c r="G1188" s="275"/>
      <c r="H1188" s="275"/>
      <c r="I1188" s="227"/>
      <c r="J1188" s="27"/>
    </row>
    <row r="1189" spans="1:10" x14ac:dyDescent="0.25">
      <c r="C1189" s="22"/>
      <c r="D1189" s="23"/>
      <c r="E1189" s="184"/>
      <c r="F1189" s="226"/>
      <c r="G1189" s="275"/>
      <c r="H1189" s="275"/>
      <c r="I1189" s="227"/>
      <c r="J1189" s="27"/>
    </row>
    <row r="1190" spans="1:10" x14ac:dyDescent="0.25">
      <c r="C1190" s="22"/>
      <c r="D1190" s="23"/>
      <c r="E1190" s="184"/>
      <c r="F1190" s="226"/>
      <c r="G1190" s="275"/>
      <c r="H1190" s="275"/>
      <c r="I1190" s="227"/>
      <c r="J1190" s="27"/>
    </row>
    <row r="1191" spans="1:10" x14ac:dyDescent="0.25">
      <c r="E1191" s="184"/>
      <c r="F1191" s="226"/>
      <c r="G1191" s="275"/>
      <c r="H1191" s="275"/>
      <c r="I1191" s="227"/>
      <c r="J1191" s="27"/>
    </row>
    <row r="1192" spans="1:10" x14ac:dyDescent="0.25">
      <c r="E1192" s="184"/>
      <c r="F1192" s="226"/>
      <c r="G1192" s="275"/>
      <c r="H1192" s="275"/>
      <c r="I1192" s="227"/>
      <c r="J1192" s="27"/>
    </row>
    <row r="1193" spans="1:10" x14ac:dyDescent="0.25">
      <c r="E1193" s="184"/>
      <c r="F1193" s="226"/>
      <c r="G1193" s="275"/>
      <c r="H1193" s="275"/>
      <c r="I1193" s="227"/>
      <c r="J1193" s="27"/>
    </row>
    <row r="1194" spans="1:10" x14ac:dyDescent="0.25">
      <c r="E1194" s="184"/>
      <c r="F1194" s="226"/>
      <c r="G1194" s="275"/>
      <c r="H1194" s="275"/>
      <c r="I1194" s="227"/>
      <c r="J1194" s="27"/>
    </row>
    <row r="1195" spans="1:10" x14ac:dyDescent="0.25">
      <c r="E1195" s="184"/>
      <c r="F1195" s="226"/>
      <c r="G1195" s="275"/>
      <c r="H1195" s="275"/>
      <c r="I1195" s="227"/>
      <c r="J1195" s="27"/>
    </row>
    <row r="1196" spans="1:10" x14ac:dyDescent="0.25">
      <c r="F1196" s="226"/>
      <c r="G1196" s="275"/>
      <c r="H1196" s="275"/>
      <c r="I1196" s="227"/>
      <c r="J1196" s="27"/>
    </row>
    <row r="1197" spans="1:10" x14ac:dyDescent="0.25">
      <c r="A1197" s="21"/>
      <c r="F1197" s="236"/>
      <c r="G1197" s="276"/>
      <c r="H1197" s="276"/>
      <c r="I1197" s="237"/>
      <c r="J1197" s="27"/>
    </row>
    <row r="1198" spans="1:10" x14ac:dyDescent="0.25">
      <c r="A1198" s="21"/>
      <c r="F1198" s="236"/>
      <c r="G1198" s="276"/>
      <c r="H1198" s="276"/>
      <c r="I1198" s="237"/>
      <c r="J1198" s="27"/>
    </row>
    <row r="1199" spans="1:10" x14ac:dyDescent="0.25">
      <c r="A1199" s="21"/>
      <c r="F1199" s="236"/>
      <c r="G1199" s="276"/>
      <c r="H1199" s="276"/>
      <c r="I1199" s="237"/>
      <c r="J1199" s="27"/>
    </row>
    <row r="1200" spans="1:10" x14ac:dyDescent="0.25">
      <c r="A1200" s="21"/>
      <c r="F1200" s="236"/>
      <c r="G1200" s="276"/>
      <c r="H1200" s="276"/>
      <c r="I1200" s="237"/>
      <c r="J1200" s="27"/>
    </row>
    <row r="1201" spans="1:10" x14ac:dyDescent="0.25">
      <c r="F1201" s="226"/>
      <c r="G1201" s="275"/>
      <c r="H1201" s="275"/>
      <c r="I1201" s="227"/>
      <c r="J1201" s="27"/>
    </row>
    <row r="1202" spans="1:10" x14ac:dyDescent="0.25">
      <c r="A1202" s="21"/>
      <c r="F1202" s="226"/>
      <c r="G1202" s="275"/>
      <c r="H1202" s="275"/>
      <c r="I1202" s="227"/>
      <c r="J1202" s="27"/>
    </row>
    <row r="1203" spans="1:10" x14ac:dyDescent="0.25">
      <c r="E1203" s="184"/>
      <c r="F1203" s="226"/>
      <c r="G1203" s="275"/>
      <c r="H1203" s="275"/>
      <c r="I1203" s="227"/>
      <c r="J1203" s="27"/>
    </row>
    <row r="1204" spans="1:10" x14ac:dyDescent="0.25">
      <c r="E1204" s="184"/>
      <c r="F1204" s="226"/>
      <c r="G1204" s="275"/>
      <c r="H1204" s="275"/>
      <c r="I1204" s="227"/>
      <c r="J1204" s="27"/>
    </row>
    <row r="1205" spans="1:10" x14ac:dyDescent="0.25">
      <c r="F1205" s="226"/>
      <c r="G1205" s="275"/>
      <c r="H1205" s="275"/>
      <c r="I1205" s="227"/>
      <c r="J1205" s="27"/>
    </row>
    <row r="1206" spans="1:10" x14ac:dyDescent="0.25">
      <c r="F1206" s="226"/>
      <c r="G1206" s="275"/>
      <c r="H1206" s="275"/>
      <c r="I1206" s="227"/>
      <c r="J1206" s="27"/>
    </row>
    <row r="1207" spans="1:10" x14ac:dyDescent="0.25">
      <c r="A1207" s="21"/>
      <c r="F1207" s="236"/>
      <c r="G1207" s="276"/>
      <c r="H1207" s="276"/>
      <c r="I1207" s="237"/>
      <c r="J1207" s="27"/>
    </row>
    <row r="1208" spans="1:10" x14ac:dyDescent="0.25">
      <c r="F1208" s="226"/>
      <c r="G1208" s="275"/>
      <c r="H1208" s="275"/>
      <c r="I1208" s="227"/>
      <c r="J1208" s="27"/>
    </row>
    <row r="1209" spans="1:10" x14ac:dyDescent="0.25">
      <c r="A1209" s="21"/>
      <c r="F1209" s="226"/>
      <c r="G1209" s="275"/>
      <c r="H1209" s="275"/>
      <c r="I1209" s="227"/>
      <c r="J1209" s="27"/>
    </row>
    <row r="1210" spans="1:10" x14ac:dyDescent="0.25">
      <c r="E1210" s="184"/>
      <c r="F1210" s="226"/>
      <c r="G1210" s="275"/>
      <c r="H1210" s="275"/>
      <c r="I1210" s="227"/>
      <c r="J1210" s="27"/>
    </row>
    <row r="1211" spans="1:10" x14ac:dyDescent="0.25">
      <c r="A1211" s="21"/>
      <c r="B1211" s="21"/>
      <c r="C1211" s="22"/>
      <c r="D1211" s="23"/>
      <c r="E1211" s="272"/>
      <c r="F1211" s="236"/>
      <c r="G1211" s="276"/>
      <c r="H1211" s="276"/>
      <c r="I1211" s="237"/>
      <c r="J1211" s="27"/>
    </row>
    <row r="1212" spans="1:10" x14ac:dyDescent="0.25">
      <c r="F1212" s="226"/>
      <c r="G1212" s="275"/>
      <c r="H1212" s="275"/>
      <c r="I1212" s="227"/>
      <c r="J1212" s="27"/>
    </row>
    <row r="1213" spans="1:10" x14ac:dyDescent="0.25">
      <c r="F1213" s="226"/>
      <c r="G1213" s="275"/>
      <c r="H1213" s="275"/>
      <c r="I1213" s="227"/>
      <c r="J1213" s="27"/>
    </row>
    <row r="1214" spans="1:10" x14ac:dyDescent="0.25">
      <c r="J1214" s="27"/>
    </row>
    <row r="1215" spans="1:10" x14ac:dyDescent="0.25">
      <c r="A1215" s="21"/>
      <c r="F1215" s="22"/>
      <c r="G1215" s="278"/>
      <c r="H1215" s="278"/>
      <c r="I1215" s="274"/>
      <c r="J1215" s="27"/>
    </row>
    <row r="1216" spans="1:10" x14ac:dyDescent="0.25">
      <c r="J1216" s="27"/>
    </row>
    <row r="1217" spans="1:10" x14ac:dyDescent="0.25">
      <c r="A1217" s="21"/>
      <c r="B1217" s="21"/>
      <c r="J1217" s="27"/>
    </row>
    <row r="1218" spans="1:10" x14ac:dyDescent="0.25">
      <c r="A1218" s="21"/>
      <c r="B1218" s="21"/>
      <c r="J1218" s="27"/>
    </row>
    <row r="1219" spans="1:10" x14ac:dyDescent="0.25">
      <c r="A1219" s="21"/>
      <c r="B1219" s="21"/>
      <c r="J1219" s="27"/>
    </row>
    <row r="1220" spans="1:10" x14ac:dyDescent="0.25">
      <c r="A1220" s="21"/>
      <c r="B1220" s="21"/>
      <c r="J1220" s="27"/>
    </row>
    <row r="1221" spans="1:10" x14ac:dyDescent="0.25">
      <c r="J1221" s="27"/>
    </row>
    <row r="1222" spans="1:10" x14ac:dyDescent="0.25">
      <c r="J1222" s="27"/>
    </row>
    <row r="1223" spans="1:10" x14ac:dyDescent="0.25">
      <c r="J1223" s="27"/>
    </row>
    <row r="1224" spans="1:10" x14ac:dyDescent="0.25">
      <c r="J1224" s="27"/>
    </row>
    <row r="1225" spans="1:10" x14ac:dyDescent="0.25">
      <c r="C1225" s="22"/>
      <c r="D1225" s="23"/>
      <c r="J1225" s="27"/>
    </row>
    <row r="1226" spans="1:10" x14ac:dyDescent="0.25">
      <c r="A1226" s="21"/>
      <c r="B1226" s="21"/>
      <c r="J1226" s="27"/>
    </row>
    <row r="1227" spans="1:10" x14ac:dyDescent="0.25">
      <c r="E1227" s="184"/>
      <c r="F1227" s="226"/>
      <c r="G1227" s="275"/>
      <c r="H1227" s="275"/>
      <c r="I1227" s="227"/>
      <c r="J1227" s="27"/>
    </row>
    <row r="1228" spans="1:10" x14ac:dyDescent="0.25">
      <c r="E1228" s="184"/>
      <c r="F1228" s="226"/>
      <c r="G1228" s="275"/>
      <c r="H1228" s="275"/>
      <c r="I1228" s="227"/>
      <c r="J1228" s="27"/>
    </row>
    <row r="1229" spans="1:10" x14ac:dyDescent="0.25">
      <c r="E1229" s="184"/>
      <c r="F1229" s="226"/>
      <c r="G1229" s="275"/>
      <c r="H1229" s="275"/>
      <c r="I1229" s="227"/>
      <c r="J1229" s="27"/>
    </row>
    <row r="1230" spans="1:10" x14ac:dyDescent="0.25">
      <c r="F1230" s="226"/>
      <c r="G1230" s="275"/>
      <c r="H1230" s="275"/>
      <c r="I1230" s="227"/>
      <c r="J1230" s="27"/>
    </row>
    <row r="1231" spans="1:10" x14ac:dyDescent="0.25">
      <c r="F1231" s="226"/>
      <c r="G1231" s="275"/>
      <c r="H1231" s="275"/>
      <c r="I1231" s="227"/>
      <c r="J1231" s="27"/>
    </row>
    <row r="1232" spans="1:10" x14ac:dyDescent="0.25">
      <c r="E1232" s="184"/>
      <c r="F1232" s="226"/>
      <c r="G1232" s="275"/>
      <c r="H1232" s="275"/>
      <c r="I1232" s="227"/>
      <c r="J1232" s="27"/>
    </row>
    <row r="1233" spans="1:10" x14ac:dyDescent="0.25">
      <c r="A1233" s="21"/>
      <c r="B1233" s="21"/>
      <c r="C1233" s="22"/>
      <c r="D1233" s="23"/>
      <c r="E1233" s="23"/>
      <c r="F1233" s="236"/>
      <c r="G1233" s="276"/>
      <c r="H1233" s="276"/>
      <c r="I1233" s="237"/>
      <c r="J1233" s="27"/>
    </row>
    <row r="1234" spans="1:10" x14ac:dyDescent="0.25">
      <c r="A1234" s="21"/>
      <c r="B1234" s="21"/>
      <c r="C1234" s="22"/>
      <c r="D1234" s="23"/>
      <c r="E1234" s="23"/>
      <c r="F1234" s="236"/>
      <c r="G1234" s="276"/>
      <c r="H1234" s="276"/>
      <c r="I1234" s="237"/>
      <c r="J1234" s="27"/>
    </row>
    <row r="1235" spans="1:10" x14ac:dyDescent="0.25">
      <c r="A1235" s="21"/>
      <c r="B1235" s="21"/>
      <c r="C1235" s="22"/>
      <c r="D1235" s="23"/>
      <c r="E1235" s="23"/>
      <c r="F1235" s="236"/>
      <c r="G1235" s="276"/>
      <c r="H1235" s="276"/>
      <c r="I1235" s="237"/>
      <c r="J1235" s="27"/>
    </row>
    <row r="1236" spans="1:10" x14ac:dyDescent="0.25">
      <c r="F1236" s="226"/>
      <c r="G1236" s="275"/>
      <c r="H1236" s="275"/>
      <c r="I1236" s="227"/>
      <c r="J1236" s="27"/>
    </row>
    <row r="1237" spans="1:10" x14ac:dyDescent="0.25">
      <c r="A1237" s="21"/>
      <c r="F1237" s="226"/>
      <c r="G1237" s="275"/>
      <c r="H1237" s="275"/>
      <c r="I1237" s="227"/>
      <c r="J1237" s="27"/>
    </row>
    <row r="1238" spans="1:10" x14ac:dyDescent="0.25">
      <c r="F1238" s="226"/>
      <c r="G1238" s="275"/>
      <c r="H1238" s="275"/>
      <c r="I1238" s="227"/>
      <c r="J1238" s="27"/>
    </row>
    <row r="1239" spans="1:10" x14ac:dyDescent="0.25">
      <c r="E1239" s="184"/>
      <c r="F1239" s="226"/>
      <c r="G1239" s="275"/>
      <c r="H1239" s="275"/>
      <c r="I1239" s="227"/>
      <c r="J1239" s="27"/>
    </row>
    <row r="1240" spans="1:10" x14ac:dyDescent="0.25">
      <c r="E1240" s="184"/>
      <c r="F1240" s="226"/>
      <c r="G1240" s="275"/>
      <c r="H1240" s="275"/>
      <c r="I1240" s="227"/>
      <c r="J1240" s="27"/>
    </row>
    <row r="1241" spans="1:10" x14ac:dyDescent="0.25">
      <c r="E1241" s="184"/>
      <c r="F1241" s="226"/>
      <c r="G1241" s="275"/>
      <c r="H1241" s="275"/>
      <c r="I1241" s="227"/>
      <c r="J1241" s="27"/>
    </row>
    <row r="1242" spans="1:10" x14ac:dyDescent="0.25">
      <c r="E1242" s="184"/>
      <c r="F1242" s="226"/>
      <c r="G1242" s="275"/>
      <c r="H1242" s="275"/>
      <c r="I1242" s="227"/>
      <c r="J1242" s="27"/>
    </row>
    <row r="1243" spans="1:10" x14ac:dyDescent="0.25">
      <c r="E1243" s="184"/>
      <c r="F1243" s="226"/>
      <c r="G1243" s="275"/>
      <c r="H1243" s="275"/>
      <c r="I1243" s="227"/>
      <c r="J1243" s="27"/>
    </row>
    <row r="1244" spans="1:10" x14ac:dyDescent="0.25">
      <c r="E1244" s="184"/>
      <c r="F1244" s="226"/>
      <c r="G1244" s="275"/>
      <c r="H1244" s="275"/>
      <c r="I1244" s="227"/>
      <c r="J1244" s="27"/>
    </row>
    <row r="1245" spans="1:10" x14ac:dyDescent="0.25">
      <c r="E1245" s="184"/>
      <c r="F1245" s="226"/>
      <c r="G1245" s="275"/>
      <c r="H1245" s="275"/>
      <c r="I1245" s="227"/>
      <c r="J1245" s="27"/>
    </row>
    <row r="1246" spans="1:10" x14ac:dyDescent="0.25">
      <c r="E1246" s="184"/>
      <c r="F1246" s="226"/>
      <c r="G1246" s="275"/>
      <c r="H1246" s="275"/>
      <c r="I1246" s="227"/>
      <c r="J1246" s="27"/>
    </row>
    <row r="1247" spans="1:10" x14ac:dyDescent="0.25">
      <c r="F1247" s="226"/>
      <c r="G1247" s="275"/>
      <c r="H1247" s="275"/>
      <c r="I1247" s="227"/>
      <c r="J1247" s="27"/>
    </row>
    <row r="1248" spans="1:10" x14ac:dyDescent="0.25">
      <c r="A1248" s="21"/>
      <c r="F1248" s="236"/>
      <c r="G1248" s="276"/>
      <c r="H1248" s="276"/>
      <c r="I1248" s="237"/>
      <c r="J1248" s="27"/>
    </row>
    <row r="1249" spans="1:10" x14ac:dyDescent="0.25">
      <c r="A1249" s="21"/>
      <c r="F1249" s="236"/>
      <c r="G1249" s="276"/>
      <c r="H1249" s="276"/>
      <c r="I1249" s="237"/>
      <c r="J1249" s="27"/>
    </row>
    <row r="1250" spans="1:10" x14ac:dyDescent="0.25">
      <c r="A1250" s="21"/>
      <c r="F1250" s="236"/>
      <c r="G1250" s="276"/>
      <c r="H1250" s="276"/>
      <c r="I1250" s="237"/>
      <c r="J1250" s="27"/>
    </row>
    <row r="1251" spans="1:10" x14ac:dyDescent="0.25">
      <c r="A1251" s="21"/>
      <c r="F1251" s="236"/>
      <c r="G1251" s="276"/>
      <c r="H1251" s="276"/>
      <c r="I1251" s="237"/>
      <c r="J1251" s="27"/>
    </row>
    <row r="1252" spans="1:10" x14ac:dyDescent="0.25">
      <c r="F1252" s="226"/>
      <c r="G1252" s="275"/>
      <c r="H1252" s="275"/>
      <c r="I1252" s="227"/>
      <c r="J1252" s="27"/>
    </row>
    <row r="1253" spans="1:10" x14ac:dyDescent="0.25">
      <c r="A1253" s="21"/>
      <c r="F1253" s="226"/>
      <c r="G1253" s="275"/>
      <c r="H1253" s="275"/>
      <c r="I1253" s="227"/>
      <c r="J1253" s="27"/>
    </row>
    <row r="1254" spans="1:10" x14ac:dyDescent="0.25">
      <c r="E1254" s="184"/>
      <c r="F1254" s="226"/>
      <c r="G1254" s="275"/>
      <c r="H1254" s="275"/>
      <c r="I1254" s="227"/>
      <c r="J1254" s="27"/>
    </row>
    <row r="1255" spans="1:10" x14ac:dyDescent="0.25">
      <c r="E1255" s="184"/>
      <c r="F1255" s="226"/>
      <c r="G1255" s="275"/>
      <c r="H1255" s="275"/>
      <c r="I1255" s="227"/>
      <c r="J1255" s="27"/>
    </row>
    <row r="1256" spans="1:10" x14ac:dyDescent="0.25">
      <c r="F1256" s="226"/>
      <c r="G1256" s="275"/>
      <c r="H1256" s="275"/>
      <c r="I1256" s="227"/>
      <c r="J1256" s="27"/>
    </row>
    <row r="1257" spans="1:10" x14ac:dyDescent="0.25">
      <c r="A1257" s="21"/>
      <c r="F1257" s="236"/>
      <c r="G1257" s="276"/>
      <c r="H1257" s="276"/>
      <c r="I1257" s="237"/>
      <c r="J1257" s="27"/>
    </row>
    <row r="1258" spans="1:10" x14ac:dyDescent="0.25">
      <c r="F1258" s="226"/>
      <c r="G1258" s="275"/>
      <c r="H1258" s="275"/>
      <c r="I1258" s="227"/>
      <c r="J1258" s="27"/>
    </row>
    <row r="1259" spans="1:10" x14ac:dyDescent="0.25">
      <c r="A1259" s="21"/>
      <c r="F1259" s="226"/>
      <c r="G1259" s="275"/>
      <c r="H1259" s="275"/>
      <c r="I1259" s="227"/>
      <c r="J1259" s="27"/>
    </row>
    <row r="1260" spans="1:10" x14ac:dyDescent="0.25">
      <c r="E1260" s="184"/>
      <c r="F1260" s="226"/>
      <c r="G1260" s="275"/>
      <c r="H1260" s="275"/>
      <c r="I1260" s="227"/>
      <c r="J1260" s="27"/>
    </row>
    <row r="1261" spans="1:10" x14ac:dyDescent="0.25">
      <c r="A1261" s="21"/>
      <c r="B1261" s="21"/>
      <c r="C1261" s="22"/>
      <c r="D1261" s="23"/>
      <c r="E1261" s="23"/>
      <c r="F1261" s="236"/>
      <c r="G1261" s="276"/>
      <c r="H1261" s="276"/>
      <c r="I1261" s="237"/>
      <c r="J1261" s="27"/>
    </row>
    <row r="1262" spans="1:10" x14ac:dyDescent="0.25">
      <c r="F1262" s="226"/>
      <c r="G1262" s="275"/>
      <c r="H1262" s="275"/>
      <c r="I1262" s="227"/>
      <c r="J1262" s="27"/>
    </row>
    <row r="1263" spans="1:10" x14ac:dyDescent="0.25">
      <c r="F1263" s="226"/>
      <c r="G1263" s="275"/>
      <c r="H1263" s="275"/>
      <c r="I1263" s="227"/>
      <c r="J1263" s="27"/>
    </row>
    <row r="1264" spans="1:10" x14ac:dyDescent="0.25">
      <c r="A1264" s="21"/>
      <c r="F1264" s="236"/>
      <c r="G1264" s="276"/>
      <c r="H1264" s="276"/>
      <c r="I1264" s="237"/>
      <c r="J1264" s="27"/>
    </row>
    <row r="1265" spans="1:10" x14ac:dyDescent="0.25">
      <c r="J1265" s="27"/>
    </row>
    <row r="1266" spans="1:10" x14ac:dyDescent="0.25">
      <c r="A1266" s="21"/>
      <c r="B1266" s="21"/>
      <c r="J1266" s="27"/>
    </row>
    <row r="1267" spans="1:10" x14ac:dyDescent="0.25">
      <c r="A1267" s="21"/>
      <c r="B1267" s="21"/>
      <c r="J1267" s="27"/>
    </row>
    <row r="1268" spans="1:10" x14ac:dyDescent="0.25">
      <c r="A1268" s="21"/>
      <c r="B1268" s="21"/>
      <c r="J1268" s="27"/>
    </row>
    <row r="1269" spans="1:10" x14ac:dyDescent="0.25">
      <c r="A1269" s="21"/>
      <c r="B1269" s="21"/>
      <c r="J1269" s="27"/>
    </row>
    <row r="1270" spans="1:10" x14ac:dyDescent="0.25">
      <c r="A1270" s="21"/>
      <c r="B1270" s="21"/>
      <c r="J1270" s="27"/>
    </row>
    <row r="1271" spans="1:10" x14ac:dyDescent="0.25">
      <c r="J1271" s="27"/>
    </row>
    <row r="1272" spans="1:10" x14ac:dyDescent="0.25">
      <c r="J1272" s="27"/>
    </row>
    <row r="1273" spans="1:10" x14ac:dyDescent="0.25">
      <c r="C1273" s="22"/>
      <c r="D1273" s="23"/>
      <c r="J1273" s="27"/>
    </row>
    <row r="1274" spans="1:10" x14ac:dyDescent="0.25">
      <c r="A1274" s="21"/>
      <c r="B1274" s="21"/>
      <c r="J1274" s="27"/>
    </row>
    <row r="1275" spans="1:10" x14ac:dyDescent="0.25">
      <c r="E1275" s="184"/>
      <c r="F1275" s="226"/>
      <c r="G1275" s="275"/>
      <c r="H1275" s="275"/>
      <c r="I1275" s="227"/>
      <c r="J1275" s="27"/>
    </row>
    <row r="1276" spans="1:10" x14ac:dyDescent="0.25">
      <c r="E1276" s="184"/>
      <c r="F1276" s="226"/>
      <c r="G1276" s="275"/>
      <c r="H1276" s="275"/>
      <c r="I1276" s="227"/>
      <c r="J1276" s="27"/>
    </row>
    <row r="1277" spans="1:10" x14ac:dyDescent="0.25">
      <c r="E1277" s="184"/>
      <c r="F1277" s="226"/>
      <c r="G1277" s="275"/>
      <c r="H1277" s="275"/>
      <c r="I1277" s="227"/>
      <c r="J1277" s="27"/>
    </row>
    <row r="1278" spans="1:10" x14ac:dyDescent="0.25">
      <c r="F1278" s="226"/>
      <c r="G1278" s="275"/>
      <c r="H1278" s="275"/>
      <c r="I1278" s="227"/>
      <c r="J1278" s="27"/>
    </row>
    <row r="1279" spans="1:10" x14ac:dyDescent="0.25">
      <c r="E1279" s="184"/>
      <c r="F1279" s="226"/>
      <c r="G1279" s="275"/>
      <c r="H1279" s="275"/>
      <c r="I1279" s="227"/>
      <c r="J1279" s="27"/>
    </row>
    <row r="1280" spans="1:10" x14ac:dyDescent="0.25">
      <c r="F1280" s="226"/>
      <c r="G1280" s="275"/>
      <c r="H1280" s="275"/>
      <c r="I1280" s="227"/>
      <c r="J1280" s="27"/>
    </row>
    <row r="1281" spans="1:10" x14ac:dyDescent="0.25">
      <c r="F1281" s="226"/>
      <c r="G1281" s="275"/>
      <c r="H1281" s="275"/>
      <c r="I1281" s="227"/>
      <c r="J1281" s="27"/>
    </row>
    <row r="1282" spans="1:10" x14ac:dyDescent="0.25">
      <c r="A1282" s="21"/>
      <c r="B1282" s="21"/>
      <c r="C1282" s="22"/>
      <c r="D1282" s="23"/>
      <c r="E1282" s="23"/>
      <c r="F1282" s="236"/>
      <c r="G1282" s="276"/>
      <c r="H1282" s="276"/>
      <c r="I1282" s="237"/>
      <c r="J1282" s="27"/>
    </row>
    <row r="1283" spans="1:10" x14ac:dyDescent="0.25">
      <c r="A1283" s="21"/>
      <c r="B1283" s="21"/>
      <c r="C1283" s="22"/>
      <c r="D1283" s="23"/>
      <c r="E1283" s="23"/>
      <c r="F1283" s="236"/>
      <c r="G1283" s="276"/>
      <c r="H1283" s="276"/>
      <c r="I1283" s="237"/>
      <c r="J1283" s="27"/>
    </row>
    <row r="1284" spans="1:10" x14ac:dyDescent="0.25">
      <c r="A1284" s="21"/>
      <c r="B1284" s="21"/>
      <c r="C1284" s="22"/>
      <c r="D1284" s="23"/>
      <c r="E1284" s="23"/>
      <c r="F1284" s="236"/>
      <c r="G1284" s="276"/>
      <c r="H1284" s="276"/>
      <c r="I1284" s="237"/>
      <c r="J1284" s="27"/>
    </row>
    <row r="1285" spans="1:10" x14ac:dyDescent="0.25">
      <c r="F1285" s="226"/>
      <c r="G1285" s="275"/>
      <c r="H1285" s="275"/>
      <c r="I1285" s="227"/>
      <c r="J1285" s="27"/>
    </row>
    <row r="1286" spans="1:10" x14ac:dyDescent="0.25">
      <c r="A1286" s="21"/>
      <c r="F1286" s="226"/>
      <c r="G1286" s="275"/>
      <c r="H1286" s="275"/>
      <c r="I1286" s="227"/>
      <c r="J1286" s="27"/>
    </row>
    <row r="1287" spans="1:10" x14ac:dyDescent="0.25">
      <c r="F1287" s="226"/>
      <c r="G1287" s="275"/>
      <c r="H1287" s="275"/>
      <c r="I1287" s="237"/>
      <c r="J1287" s="27"/>
    </row>
    <row r="1288" spans="1:10" x14ac:dyDescent="0.25">
      <c r="E1288" s="184"/>
      <c r="F1288" s="226"/>
      <c r="G1288" s="275"/>
      <c r="H1288" s="275"/>
      <c r="I1288" s="227"/>
      <c r="J1288" s="27"/>
    </row>
    <row r="1289" spans="1:10" x14ac:dyDescent="0.25">
      <c r="E1289" s="184"/>
      <c r="F1289" s="226"/>
      <c r="G1289" s="275"/>
      <c r="H1289" s="275"/>
      <c r="I1289" s="227"/>
      <c r="J1289" s="27"/>
    </row>
    <row r="1290" spans="1:10" x14ac:dyDescent="0.25">
      <c r="E1290" s="184"/>
      <c r="F1290" s="226"/>
      <c r="G1290" s="275"/>
      <c r="H1290" s="275"/>
      <c r="I1290" s="227"/>
      <c r="J1290" s="27"/>
    </row>
    <row r="1291" spans="1:10" x14ac:dyDescent="0.25">
      <c r="E1291" s="184"/>
      <c r="F1291" s="226"/>
      <c r="G1291" s="275"/>
      <c r="H1291" s="275"/>
      <c r="I1291" s="227"/>
      <c r="J1291" s="27"/>
    </row>
    <row r="1292" spans="1:10" x14ac:dyDescent="0.25">
      <c r="E1292" s="184"/>
      <c r="F1292" s="226"/>
      <c r="G1292" s="275"/>
      <c r="H1292" s="275"/>
      <c r="I1292" s="227"/>
      <c r="J1292" s="27"/>
    </row>
    <row r="1293" spans="1:10" x14ac:dyDescent="0.25">
      <c r="E1293" s="184"/>
      <c r="F1293" s="226"/>
      <c r="G1293" s="275"/>
      <c r="H1293" s="275"/>
      <c r="I1293" s="227"/>
      <c r="J1293" s="27"/>
    </row>
    <row r="1294" spans="1:10" x14ac:dyDescent="0.25">
      <c r="E1294" s="184"/>
      <c r="F1294" s="226"/>
      <c r="G1294" s="275"/>
      <c r="H1294" s="275"/>
      <c r="I1294" s="227"/>
      <c r="J1294" s="27"/>
    </row>
    <row r="1295" spans="1:10" x14ac:dyDescent="0.25">
      <c r="F1295" s="226"/>
      <c r="G1295" s="275"/>
      <c r="H1295" s="275"/>
      <c r="I1295" s="227"/>
      <c r="J1295" s="27"/>
    </row>
    <row r="1296" spans="1:10" x14ac:dyDescent="0.25">
      <c r="A1296" s="21"/>
      <c r="F1296" s="236"/>
      <c r="G1296" s="276"/>
      <c r="H1296" s="276"/>
      <c r="I1296" s="237"/>
      <c r="J1296" s="27"/>
    </row>
    <row r="1297" spans="1:10" x14ac:dyDescent="0.25">
      <c r="A1297" s="21"/>
      <c r="F1297" s="236"/>
      <c r="G1297" s="276"/>
      <c r="H1297" s="276"/>
      <c r="I1297" s="237"/>
      <c r="J1297" s="27"/>
    </row>
    <row r="1298" spans="1:10" x14ac:dyDescent="0.25">
      <c r="A1298" s="21"/>
      <c r="F1298" s="236"/>
      <c r="G1298" s="276"/>
      <c r="H1298" s="276"/>
      <c r="I1298" s="237"/>
      <c r="J1298" s="27"/>
    </row>
    <row r="1299" spans="1:10" x14ac:dyDescent="0.25">
      <c r="A1299" s="21"/>
      <c r="F1299" s="236"/>
      <c r="G1299" s="276"/>
      <c r="H1299" s="276"/>
      <c r="I1299" s="237"/>
      <c r="J1299" s="27"/>
    </row>
    <row r="1300" spans="1:10" x14ac:dyDescent="0.25">
      <c r="F1300" s="226"/>
      <c r="G1300" s="275"/>
      <c r="H1300" s="275"/>
      <c r="I1300" s="227"/>
      <c r="J1300" s="27"/>
    </row>
    <row r="1301" spans="1:10" x14ac:dyDescent="0.25">
      <c r="A1301" s="21"/>
      <c r="F1301" s="226"/>
      <c r="G1301" s="275"/>
      <c r="H1301" s="275"/>
      <c r="I1301" s="227"/>
      <c r="J1301" s="27"/>
    </row>
    <row r="1302" spans="1:10" x14ac:dyDescent="0.25">
      <c r="F1302" s="226"/>
      <c r="G1302" s="275"/>
      <c r="H1302" s="275"/>
      <c r="I1302" s="227"/>
      <c r="J1302" s="27"/>
    </row>
    <row r="1303" spans="1:10" x14ac:dyDescent="0.25">
      <c r="F1303" s="226"/>
      <c r="G1303" s="275"/>
      <c r="H1303" s="275"/>
      <c r="I1303" s="227"/>
      <c r="J1303" s="27"/>
    </row>
    <row r="1304" spans="1:10" x14ac:dyDescent="0.25">
      <c r="F1304" s="226"/>
      <c r="G1304" s="275"/>
      <c r="H1304" s="275"/>
      <c r="I1304" s="227"/>
      <c r="J1304" s="27"/>
    </row>
    <row r="1305" spans="1:10" x14ac:dyDescent="0.25">
      <c r="A1305" s="21"/>
      <c r="F1305" s="236"/>
      <c r="G1305" s="276"/>
      <c r="H1305" s="276"/>
      <c r="I1305" s="237"/>
      <c r="J1305" s="27"/>
    </row>
    <row r="1306" spans="1:10" x14ac:dyDescent="0.25">
      <c r="A1306" s="21"/>
      <c r="F1306" s="236"/>
      <c r="G1306" s="276"/>
      <c r="H1306" s="276"/>
      <c r="I1306" s="237"/>
      <c r="J1306" s="27"/>
    </row>
    <row r="1307" spans="1:10" x14ac:dyDescent="0.25">
      <c r="A1307" s="21"/>
      <c r="F1307" s="236"/>
      <c r="G1307" s="276"/>
      <c r="H1307" s="276"/>
      <c r="I1307" s="237"/>
      <c r="J1307" s="27"/>
    </row>
    <row r="1308" spans="1:10" x14ac:dyDescent="0.25">
      <c r="A1308" s="21"/>
      <c r="F1308" s="226"/>
      <c r="G1308" s="275"/>
      <c r="H1308" s="275"/>
      <c r="I1308" s="227"/>
      <c r="J1308" s="27"/>
    </row>
    <row r="1309" spans="1:10" x14ac:dyDescent="0.25">
      <c r="A1309" s="21"/>
      <c r="B1309" s="21"/>
      <c r="C1309" s="22"/>
      <c r="D1309" s="23"/>
      <c r="E1309" s="23"/>
      <c r="F1309" s="236"/>
      <c r="G1309" s="276"/>
      <c r="H1309" s="276"/>
      <c r="I1309" s="237"/>
      <c r="J1309" s="27"/>
    </row>
    <row r="1310" spans="1:10" x14ac:dyDescent="0.25">
      <c r="E1310" s="184"/>
      <c r="F1310" s="226"/>
      <c r="G1310" s="275"/>
      <c r="H1310" s="275"/>
      <c r="I1310" s="227"/>
      <c r="J1310" s="27"/>
    </row>
    <row r="1311" spans="1:10" x14ac:dyDescent="0.25">
      <c r="F1311" s="226"/>
      <c r="G1311" s="275"/>
      <c r="H1311" s="275"/>
      <c r="I1311" s="227"/>
      <c r="J1311" s="27"/>
    </row>
    <row r="1312" spans="1:10" x14ac:dyDescent="0.25">
      <c r="F1312" s="226"/>
      <c r="G1312" s="275"/>
      <c r="H1312" s="275"/>
      <c r="I1312" s="227"/>
      <c r="J1312" s="27"/>
    </row>
    <row r="1313" spans="1:10" x14ac:dyDescent="0.25">
      <c r="F1313" s="226"/>
      <c r="G1313" s="275"/>
      <c r="H1313" s="275"/>
      <c r="I1313" s="227"/>
      <c r="J1313" s="27"/>
    </row>
    <row r="1314" spans="1:10" x14ac:dyDescent="0.25">
      <c r="J1314" s="27"/>
    </row>
    <row r="1315" spans="1:10" x14ac:dyDescent="0.25">
      <c r="A1315" s="21"/>
      <c r="F1315" s="22"/>
      <c r="G1315" s="278"/>
      <c r="H1315" s="278"/>
      <c r="I1315" s="274"/>
      <c r="J1315" s="27"/>
    </row>
    <row r="1316" spans="1:10" x14ac:dyDescent="0.25">
      <c r="J1316" s="27"/>
    </row>
    <row r="1317" spans="1:10" x14ac:dyDescent="0.25">
      <c r="J1317" s="27"/>
    </row>
    <row r="1318" spans="1:10" x14ac:dyDescent="0.25">
      <c r="J1318" s="27"/>
    </row>
    <row r="1319" spans="1:10" x14ac:dyDescent="0.25">
      <c r="J1319" s="27"/>
    </row>
    <row r="1320" spans="1:10" x14ac:dyDescent="0.25">
      <c r="J1320" s="27"/>
    </row>
    <row r="1321" spans="1:10" x14ac:dyDescent="0.25">
      <c r="J1321" s="27"/>
    </row>
    <row r="1322" spans="1:10" x14ac:dyDescent="0.25">
      <c r="C1322" s="22"/>
      <c r="D1322" s="23"/>
      <c r="J1322" s="27"/>
    </row>
    <row r="1323" spans="1:10" x14ac:dyDescent="0.25">
      <c r="A1323" s="21"/>
      <c r="B1323" s="21"/>
      <c r="J1323" s="27"/>
    </row>
    <row r="1324" spans="1:10" x14ac:dyDescent="0.25">
      <c r="E1324" s="184"/>
      <c r="F1324" s="226"/>
      <c r="G1324" s="275"/>
      <c r="H1324" s="275"/>
      <c r="I1324" s="227"/>
      <c r="J1324" s="27"/>
    </row>
    <row r="1325" spans="1:10" x14ac:dyDescent="0.25">
      <c r="E1325" s="184"/>
      <c r="F1325" s="226"/>
      <c r="G1325" s="275"/>
      <c r="H1325" s="275"/>
      <c r="I1325" s="227"/>
      <c r="J1325" s="27"/>
    </row>
    <row r="1326" spans="1:10" x14ac:dyDescent="0.25">
      <c r="E1326" s="184"/>
      <c r="F1326" s="226"/>
      <c r="G1326" s="275"/>
      <c r="H1326" s="275"/>
      <c r="I1326" s="227"/>
      <c r="J1326" s="27"/>
    </row>
    <row r="1327" spans="1:10" x14ac:dyDescent="0.25">
      <c r="E1327" s="184"/>
      <c r="F1327" s="226"/>
      <c r="G1327" s="275"/>
      <c r="H1327" s="275"/>
      <c r="I1327" s="227"/>
      <c r="J1327" s="27"/>
    </row>
    <row r="1328" spans="1:10" x14ac:dyDescent="0.25">
      <c r="F1328" s="226"/>
      <c r="G1328" s="275"/>
      <c r="H1328" s="275"/>
      <c r="I1328" s="227"/>
      <c r="J1328" s="27"/>
    </row>
    <row r="1329" spans="1:10" x14ac:dyDescent="0.25">
      <c r="F1329" s="226"/>
      <c r="G1329" s="275"/>
      <c r="H1329" s="275"/>
      <c r="I1329" s="227"/>
      <c r="J1329" s="27"/>
    </row>
    <row r="1330" spans="1:10" x14ac:dyDescent="0.25">
      <c r="A1330" s="21"/>
      <c r="B1330" s="21"/>
      <c r="C1330" s="22"/>
      <c r="D1330" s="23"/>
      <c r="E1330" s="23"/>
      <c r="F1330" s="236"/>
      <c r="G1330" s="276"/>
      <c r="H1330" s="276"/>
      <c r="I1330" s="237"/>
      <c r="J1330" s="27"/>
    </row>
    <row r="1331" spans="1:10" x14ac:dyDescent="0.25">
      <c r="A1331" s="21"/>
      <c r="B1331" s="21"/>
      <c r="C1331" s="22"/>
      <c r="D1331" s="23"/>
      <c r="E1331" s="23"/>
      <c r="F1331" s="236"/>
      <c r="G1331" s="276"/>
      <c r="H1331" s="276"/>
      <c r="I1331" s="237"/>
      <c r="J1331" s="27"/>
    </row>
    <row r="1332" spans="1:10" x14ac:dyDescent="0.25">
      <c r="F1332" s="226"/>
      <c r="G1332" s="275"/>
      <c r="H1332" s="275"/>
      <c r="I1332" s="227"/>
      <c r="J1332" s="27"/>
    </row>
    <row r="1333" spans="1:10" x14ac:dyDescent="0.25">
      <c r="A1333" s="21"/>
      <c r="F1333" s="226"/>
      <c r="G1333" s="275"/>
      <c r="H1333" s="275"/>
      <c r="I1333" s="227"/>
      <c r="J1333" s="27"/>
    </row>
    <row r="1334" spans="1:10" x14ac:dyDescent="0.25">
      <c r="E1334" s="184"/>
      <c r="F1334" s="226"/>
      <c r="G1334" s="275"/>
      <c r="H1334" s="275"/>
      <c r="I1334" s="227"/>
      <c r="J1334" s="27"/>
    </row>
    <row r="1335" spans="1:10" x14ac:dyDescent="0.25">
      <c r="E1335" s="184"/>
      <c r="F1335" s="226"/>
      <c r="G1335" s="275"/>
      <c r="H1335" s="275"/>
      <c r="I1335" s="227"/>
      <c r="J1335" s="27"/>
    </row>
    <row r="1336" spans="1:10" x14ac:dyDescent="0.25">
      <c r="E1336" s="184"/>
      <c r="F1336" s="226"/>
      <c r="G1336" s="275"/>
      <c r="H1336" s="275"/>
      <c r="I1336" s="227"/>
      <c r="J1336" s="27"/>
    </row>
    <row r="1337" spans="1:10" x14ac:dyDescent="0.25">
      <c r="E1337" s="184"/>
      <c r="F1337" s="226"/>
      <c r="G1337" s="275"/>
      <c r="H1337" s="275"/>
      <c r="I1337" s="227"/>
      <c r="J1337" s="27"/>
    </row>
    <row r="1338" spans="1:10" x14ac:dyDescent="0.25">
      <c r="E1338" s="184"/>
      <c r="F1338" s="226"/>
      <c r="G1338" s="275"/>
      <c r="H1338" s="275"/>
      <c r="I1338" s="227"/>
      <c r="J1338" s="27"/>
    </row>
    <row r="1339" spans="1:10" x14ac:dyDescent="0.25">
      <c r="E1339" s="184"/>
      <c r="F1339" s="226"/>
      <c r="G1339" s="275"/>
      <c r="H1339" s="275"/>
      <c r="I1339" s="227"/>
      <c r="J1339" s="27"/>
    </row>
    <row r="1340" spans="1:10" x14ac:dyDescent="0.25">
      <c r="E1340" s="184"/>
      <c r="F1340" s="226"/>
      <c r="G1340" s="275"/>
      <c r="H1340" s="275"/>
      <c r="I1340" s="227"/>
      <c r="J1340" s="27"/>
    </row>
    <row r="1341" spans="1:10" x14ac:dyDescent="0.25">
      <c r="F1341" s="226"/>
      <c r="G1341" s="275"/>
      <c r="H1341" s="275"/>
      <c r="I1341" s="227"/>
      <c r="J1341" s="27"/>
    </row>
    <row r="1342" spans="1:10" x14ac:dyDescent="0.25">
      <c r="A1342" s="21"/>
      <c r="F1342" s="236"/>
      <c r="G1342" s="276"/>
      <c r="H1342" s="276"/>
      <c r="I1342" s="237"/>
      <c r="J1342" s="27"/>
    </row>
    <row r="1343" spans="1:10" x14ac:dyDescent="0.25">
      <c r="A1343" s="21"/>
      <c r="F1343" s="236"/>
      <c r="G1343" s="276"/>
      <c r="H1343" s="276"/>
      <c r="I1343" s="237"/>
      <c r="J1343" s="27"/>
    </row>
    <row r="1344" spans="1:10" x14ac:dyDescent="0.25">
      <c r="F1344" s="226"/>
      <c r="G1344" s="275"/>
      <c r="H1344" s="275"/>
      <c r="I1344" s="227"/>
      <c r="J1344" s="27"/>
    </row>
    <row r="1345" spans="1:10" x14ac:dyDescent="0.25">
      <c r="A1345" s="21"/>
      <c r="F1345" s="226"/>
      <c r="G1345" s="275"/>
      <c r="H1345" s="275"/>
      <c r="I1345" s="227"/>
      <c r="J1345" s="27"/>
    </row>
    <row r="1346" spans="1:10" x14ac:dyDescent="0.25">
      <c r="F1346" s="226"/>
      <c r="G1346" s="275"/>
      <c r="H1346" s="275"/>
      <c r="I1346" s="227"/>
      <c r="J1346" s="27"/>
    </row>
    <row r="1347" spans="1:10" x14ac:dyDescent="0.25">
      <c r="F1347" s="226"/>
      <c r="G1347" s="275"/>
      <c r="H1347" s="275"/>
      <c r="I1347" s="227"/>
      <c r="J1347" s="27"/>
    </row>
    <row r="1348" spans="1:10" x14ac:dyDescent="0.25">
      <c r="F1348" s="226"/>
      <c r="G1348" s="275"/>
      <c r="H1348" s="275"/>
      <c r="I1348" s="227"/>
      <c r="J1348" s="27"/>
    </row>
    <row r="1349" spans="1:10" x14ac:dyDescent="0.25">
      <c r="A1349" s="21"/>
      <c r="F1349" s="236"/>
      <c r="G1349" s="276"/>
      <c r="H1349" s="276"/>
      <c r="I1349" s="237"/>
      <c r="J1349" s="27"/>
    </row>
    <row r="1350" spans="1:10" x14ac:dyDescent="0.25">
      <c r="F1350" s="226"/>
      <c r="G1350" s="275"/>
      <c r="H1350" s="275"/>
      <c r="I1350" s="227"/>
      <c r="J1350" s="27"/>
    </row>
    <row r="1351" spans="1:10" x14ac:dyDescent="0.25">
      <c r="A1351" s="21"/>
      <c r="F1351" s="226"/>
      <c r="G1351" s="275"/>
      <c r="H1351" s="275"/>
      <c r="I1351" s="227"/>
      <c r="J1351" s="27"/>
    </row>
    <row r="1352" spans="1:10" x14ac:dyDescent="0.25">
      <c r="F1352" s="226"/>
      <c r="G1352" s="275"/>
      <c r="H1352" s="275"/>
      <c r="I1352" s="227"/>
      <c r="J1352" s="27"/>
    </row>
    <row r="1353" spans="1:10" x14ac:dyDescent="0.25">
      <c r="A1353" s="21"/>
      <c r="B1353" s="21"/>
      <c r="C1353" s="22"/>
      <c r="D1353" s="23"/>
      <c r="E1353" s="23"/>
      <c r="F1353" s="236"/>
      <c r="G1353" s="276"/>
      <c r="H1353" s="276"/>
      <c r="I1353" s="237"/>
      <c r="J1353" s="27"/>
    </row>
    <row r="1354" spans="1:10" x14ac:dyDescent="0.25">
      <c r="E1354" s="184"/>
      <c r="J1354" s="27"/>
    </row>
    <row r="1355" spans="1:10" x14ac:dyDescent="0.25">
      <c r="E1355" s="184"/>
      <c r="J1355" s="27"/>
    </row>
    <row r="1356" spans="1:10" x14ac:dyDescent="0.25">
      <c r="J1356" s="27"/>
    </row>
    <row r="1357" spans="1:10" x14ac:dyDescent="0.25">
      <c r="J1357" s="27"/>
    </row>
    <row r="1358" spans="1:10" x14ac:dyDescent="0.25">
      <c r="J1358" s="27"/>
    </row>
    <row r="1359" spans="1:10" x14ac:dyDescent="0.25">
      <c r="A1359" s="21"/>
      <c r="F1359" s="22"/>
      <c r="G1359" s="278"/>
      <c r="H1359" s="278"/>
      <c r="I1359" s="274"/>
      <c r="J1359" s="27"/>
    </row>
    <row r="1360" spans="1:10" x14ac:dyDescent="0.25">
      <c r="J1360" s="27"/>
    </row>
    <row r="1361" spans="1:10" x14ac:dyDescent="0.25">
      <c r="J1361" s="27"/>
    </row>
    <row r="1362" spans="1:10" x14ac:dyDescent="0.25">
      <c r="J1362" s="27"/>
    </row>
    <row r="1363" spans="1:10" x14ac:dyDescent="0.25">
      <c r="J1363" s="27"/>
    </row>
    <row r="1364" spans="1:10" x14ac:dyDescent="0.25">
      <c r="J1364" s="27"/>
    </row>
    <row r="1365" spans="1:10" x14ac:dyDescent="0.25">
      <c r="J1365" s="27"/>
    </row>
    <row r="1366" spans="1:10" x14ac:dyDescent="0.25">
      <c r="J1366" s="27"/>
    </row>
    <row r="1367" spans="1:10" x14ac:dyDescent="0.25">
      <c r="J1367" s="27"/>
    </row>
    <row r="1368" spans="1:10" x14ac:dyDescent="0.25">
      <c r="J1368" s="27"/>
    </row>
    <row r="1369" spans="1:10" x14ac:dyDescent="0.25">
      <c r="A1369" s="21"/>
      <c r="B1369" s="21"/>
      <c r="J1369" s="27"/>
    </row>
    <row r="1370" spans="1:10" x14ac:dyDescent="0.25">
      <c r="J1370" s="27"/>
    </row>
    <row r="1371" spans="1:10" x14ac:dyDescent="0.25">
      <c r="J1371" s="27"/>
    </row>
    <row r="1372" spans="1:10" x14ac:dyDescent="0.25">
      <c r="A1372" s="21"/>
      <c r="B1372" s="21"/>
      <c r="C1372" s="22"/>
      <c r="D1372" s="23"/>
      <c r="E1372" s="23"/>
      <c r="F1372" s="22"/>
      <c r="G1372" s="278"/>
      <c r="H1372" s="278"/>
      <c r="I1372" s="274"/>
      <c r="J1372" s="27"/>
    </row>
    <row r="1373" spans="1:10" x14ac:dyDescent="0.25">
      <c r="J1373" s="27"/>
    </row>
    <row r="1374" spans="1:10" x14ac:dyDescent="0.25">
      <c r="A1374" s="21"/>
      <c r="B1374" s="21"/>
      <c r="C1374" s="22"/>
      <c r="D1374" s="23"/>
      <c r="E1374" s="23"/>
      <c r="F1374" s="22"/>
      <c r="G1374" s="278"/>
      <c r="H1374" s="278"/>
      <c r="J1374" s="27"/>
    </row>
    <row r="1375" spans="1:10" x14ac:dyDescent="0.25">
      <c r="A1375" s="21"/>
      <c r="B1375" s="21"/>
      <c r="C1375" s="22"/>
      <c r="D1375" s="23"/>
      <c r="E1375" s="23"/>
      <c r="F1375" s="22"/>
      <c r="G1375" s="278"/>
      <c r="H1375" s="278"/>
      <c r="J1375" s="27"/>
    </row>
    <row r="1376" spans="1:10" x14ac:dyDescent="0.25">
      <c r="A1376" s="21"/>
      <c r="B1376" s="21"/>
      <c r="C1376" s="22"/>
      <c r="D1376" s="23"/>
      <c r="E1376" s="23"/>
      <c r="F1376" s="22"/>
      <c r="G1376" s="278"/>
      <c r="H1376" s="278"/>
      <c r="J1376" s="27"/>
    </row>
    <row r="1377" spans="1:10" x14ac:dyDescent="0.25">
      <c r="A1377" s="21"/>
      <c r="B1377" s="21"/>
      <c r="C1377" s="22"/>
      <c r="D1377" s="23"/>
      <c r="E1377" s="23"/>
      <c r="F1377" s="22"/>
      <c r="G1377" s="278"/>
      <c r="H1377" s="278"/>
      <c r="J1377" s="27"/>
    </row>
    <row r="1378" spans="1:10" x14ac:dyDescent="0.25">
      <c r="A1378" s="21"/>
      <c r="B1378" s="21"/>
      <c r="C1378" s="22"/>
      <c r="D1378" s="23"/>
      <c r="E1378" s="23"/>
      <c r="F1378" s="22"/>
      <c r="G1378" s="278"/>
      <c r="H1378" s="278"/>
      <c r="J1378" s="27"/>
    </row>
    <row r="1379" spans="1:10" x14ac:dyDescent="0.25">
      <c r="A1379" s="21"/>
      <c r="B1379" s="21"/>
      <c r="C1379" s="22"/>
      <c r="D1379" s="23"/>
      <c r="E1379" s="23"/>
      <c r="F1379" s="22"/>
      <c r="G1379" s="278"/>
      <c r="H1379" s="278"/>
      <c r="J1379" s="27"/>
    </row>
    <row r="1380" spans="1:10" x14ac:dyDescent="0.25">
      <c r="A1380" s="562"/>
      <c r="B1380" s="563"/>
      <c r="C1380" s="280"/>
      <c r="D1380" s="281"/>
      <c r="E1380" s="281"/>
      <c r="F1380" s="280"/>
      <c r="G1380" s="282"/>
      <c r="H1380" s="282"/>
      <c r="J1380" s="27"/>
    </row>
    <row r="1381" spans="1:10" x14ac:dyDescent="0.25">
      <c r="A1381" s="562"/>
      <c r="B1381" s="563"/>
      <c r="C1381" s="280"/>
      <c r="D1381" s="281"/>
      <c r="E1381" s="281"/>
      <c r="F1381" s="280"/>
      <c r="G1381" s="282"/>
      <c r="H1381" s="283"/>
      <c r="J1381" s="27"/>
    </row>
    <row r="1382" spans="1:10" x14ac:dyDescent="0.25">
      <c r="A1382" s="91"/>
      <c r="B1382" s="91"/>
      <c r="C1382" s="284"/>
      <c r="D1382" s="285"/>
      <c r="E1382" s="285"/>
      <c r="F1382" s="284"/>
      <c r="G1382" s="286"/>
      <c r="H1382" s="286"/>
      <c r="I1382" s="287"/>
      <c r="J1382" s="27"/>
    </row>
    <row r="1383" spans="1:10" x14ac:dyDescent="0.25">
      <c r="A1383" s="21"/>
      <c r="B1383" s="21"/>
      <c r="C1383" s="22"/>
      <c r="D1383" s="23"/>
      <c r="E1383" s="23"/>
      <c r="F1383" s="22"/>
      <c r="G1383" s="278"/>
      <c r="H1383" s="278"/>
      <c r="I1383" s="274"/>
      <c r="J1383" s="27"/>
    </row>
    <row r="1384" spans="1:10" x14ac:dyDescent="0.25">
      <c r="A1384" s="21"/>
      <c r="B1384" s="21"/>
      <c r="C1384" s="22"/>
      <c r="D1384" s="23"/>
      <c r="E1384" s="23"/>
      <c r="F1384" s="22"/>
      <c r="G1384" s="278"/>
      <c r="H1384" s="278"/>
      <c r="I1384" s="274"/>
      <c r="J1384" s="27"/>
    </row>
    <row r="1385" spans="1:10" x14ac:dyDescent="0.25">
      <c r="A1385" s="21"/>
      <c r="B1385" s="21"/>
      <c r="C1385" s="22"/>
      <c r="D1385" s="23"/>
      <c r="E1385" s="279"/>
      <c r="F1385" s="236"/>
      <c r="G1385" s="276"/>
      <c r="H1385" s="276"/>
      <c r="I1385" s="237"/>
      <c r="J1385" s="27"/>
    </row>
    <row r="1386" spans="1:10" x14ac:dyDescent="0.25">
      <c r="A1386" s="21"/>
      <c r="B1386" s="21"/>
      <c r="C1386" s="22"/>
      <c r="D1386" s="23"/>
      <c r="E1386" s="23"/>
      <c r="F1386" s="273"/>
      <c r="G1386" s="288"/>
      <c r="H1386" s="288"/>
      <c r="J1386" s="27"/>
    </row>
    <row r="1387" spans="1:10" x14ac:dyDescent="0.25">
      <c r="A1387" s="21"/>
      <c r="B1387" s="21"/>
      <c r="C1387" s="22"/>
      <c r="D1387" s="23"/>
      <c r="E1387" s="272"/>
      <c r="F1387" s="236"/>
      <c r="G1387" s="276"/>
      <c r="H1387" s="276"/>
      <c r="I1387" s="227"/>
      <c r="J1387" s="27"/>
    </row>
    <row r="1388" spans="1:10" x14ac:dyDescent="0.25">
      <c r="E1388" s="184"/>
      <c r="F1388" s="226"/>
      <c r="G1388" s="275"/>
      <c r="H1388" s="275"/>
      <c r="I1388" s="227"/>
      <c r="J1388" s="27"/>
    </row>
    <row r="1389" spans="1:10" x14ac:dyDescent="0.25">
      <c r="E1389" s="184"/>
      <c r="F1389" s="226"/>
      <c r="G1389" s="275"/>
      <c r="H1389" s="275"/>
      <c r="I1389" s="227"/>
      <c r="J1389" s="27"/>
    </row>
    <row r="1390" spans="1:10" x14ac:dyDescent="0.25">
      <c r="E1390" s="184"/>
      <c r="F1390" s="226"/>
      <c r="G1390" s="275"/>
      <c r="H1390" s="275"/>
      <c r="I1390" s="227"/>
      <c r="J1390" s="27"/>
    </row>
    <row r="1391" spans="1:10" x14ac:dyDescent="0.25">
      <c r="E1391" s="184"/>
      <c r="F1391" s="226"/>
      <c r="G1391" s="275"/>
      <c r="H1391" s="275"/>
      <c r="I1391" s="227"/>
      <c r="J1391" s="27"/>
    </row>
    <row r="1392" spans="1:10" x14ac:dyDescent="0.25">
      <c r="E1392" s="184"/>
      <c r="F1392" s="226"/>
      <c r="G1392" s="275"/>
      <c r="H1392" s="275"/>
      <c r="I1392" s="227"/>
      <c r="J1392" s="27"/>
    </row>
    <row r="1393" spans="1:10" x14ac:dyDescent="0.25">
      <c r="E1393" s="184"/>
      <c r="F1393" s="226"/>
      <c r="G1393" s="275"/>
      <c r="H1393" s="275"/>
      <c r="I1393" s="227"/>
      <c r="J1393" s="27"/>
    </row>
    <row r="1394" spans="1:10" x14ac:dyDescent="0.25">
      <c r="A1394" s="21"/>
      <c r="B1394" s="21"/>
      <c r="C1394" s="22"/>
      <c r="D1394" s="23"/>
      <c r="E1394" s="272"/>
      <c r="F1394" s="236"/>
      <c r="G1394" s="276"/>
      <c r="H1394" s="276"/>
      <c r="I1394" s="237"/>
      <c r="J1394" s="27"/>
    </row>
    <row r="1395" spans="1:10" x14ac:dyDescent="0.25">
      <c r="A1395" s="21"/>
      <c r="B1395" s="21"/>
      <c r="C1395" s="22"/>
      <c r="D1395" s="23"/>
      <c r="E1395" s="272"/>
      <c r="F1395" s="236"/>
      <c r="G1395" s="276"/>
      <c r="H1395" s="276"/>
      <c r="I1395" s="237"/>
      <c r="J1395" s="27"/>
    </row>
    <row r="1396" spans="1:10" x14ac:dyDescent="0.25">
      <c r="A1396" s="21"/>
      <c r="B1396" s="21"/>
      <c r="C1396" s="22"/>
      <c r="D1396" s="23"/>
      <c r="E1396" s="272"/>
      <c r="F1396" s="236"/>
      <c r="G1396" s="276"/>
      <c r="H1396" s="276"/>
      <c r="I1396" s="237"/>
      <c r="J1396" s="27"/>
    </row>
    <row r="1397" spans="1:10" x14ac:dyDescent="0.25">
      <c r="A1397" s="21"/>
      <c r="B1397" s="21"/>
      <c r="C1397" s="22"/>
      <c r="D1397" s="23"/>
      <c r="E1397" s="272"/>
      <c r="F1397" s="236"/>
      <c r="G1397" s="276"/>
      <c r="H1397" s="276"/>
      <c r="I1397" s="237"/>
      <c r="J1397" s="27"/>
    </row>
    <row r="1398" spans="1:10" x14ac:dyDescent="0.25">
      <c r="A1398" s="21"/>
      <c r="B1398" s="21"/>
      <c r="C1398" s="22"/>
      <c r="D1398" s="23"/>
      <c r="E1398" s="272"/>
      <c r="F1398" s="236"/>
      <c r="G1398" s="276"/>
      <c r="H1398" s="276"/>
      <c r="I1398" s="237"/>
      <c r="J1398" s="27"/>
    </row>
    <row r="1399" spans="1:10" x14ac:dyDescent="0.25">
      <c r="C1399" s="22"/>
      <c r="D1399" s="23"/>
      <c r="E1399" s="184"/>
      <c r="F1399" s="226"/>
      <c r="G1399" s="275"/>
      <c r="H1399" s="275"/>
      <c r="I1399" s="227"/>
      <c r="J1399" s="27"/>
    </row>
    <row r="1400" spans="1:10" x14ac:dyDescent="0.25">
      <c r="C1400" s="22"/>
      <c r="D1400" s="23"/>
      <c r="E1400" s="184"/>
      <c r="F1400" s="226"/>
      <c r="G1400" s="275"/>
      <c r="H1400" s="275"/>
      <c r="I1400" s="227"/>
      <c r="J1400" s="27"/>
    </row>
    <row r="1401" spans="1:10" x14ac:dyDescent="0.25">
      <c r="C1401" s="22"/>
      <c r="D1401" s="23"/>
      <c r="E1401" s="184"/>
      <c r="F1401" s="226"/>
      <c r="G1401" s="275"/>
      <c r="H1401" s="275"/>
      <c r="I1401" s="227"/>
      <c r="J1401" s="27"/>
    </row>
    <row r="1402" spans="1:10" x14ac:dyDescent="0.25">
      <c r="E1402" s="184"/>
      <c r="F1402" s="226"/>
      <c r="G1402" s="275"/>
      <c r="H1402" s="275"/>
      <c r="I1402" s="227"/>
      <c r="J1402" s="27"/>
    </row>
    <row r="1403" spans="1:10" x14ac:dyDescent="0.25">
      <c r="E1403" s="184"/>
      <c r="F1403" s="226"/>
      <c r="G1403" s="275"/>
      <c r="H1403" s="275"/>
      <c r="I1403" s="227"/>
      <c r="J1403" s="27"/>
    </row>
    <row r="1404" spans="1:10" x14ac:dyDescent="0.25">
      <c r="E1404" s="184"/>
      <c r="F1404" s="226"/>
      <c r="G1404" s="275"/>
      <c r="H1404" s="275"/>
      <c r="I1404" s="227"/>
      <c r="J1404" s="27"/>
    </row>
    <row r="1405" spans="1:10" x14ac:dyDescent="0.25">
      <c r="E1405" s="184"/>
      <c r="F1405" s="226"/>
      <c r="G1405" s="275"/>
      <c r="H1405" s="275"/>
      <c r="I1405" s="227"/>
      <c r="J1405" s="27"/>
    </row>
    <row r="1406" spans="1:10" x14ac:dyDescent="0.25">
      <c r="E1406" s="184"/>
      <c r="F1406" s="226"/>
      <c r="G1406" s="275"/>
      <c r="H1406" s="275"/>
      <c r="I1406" s="227"/>
      <c r="J1406" s="27"/>
    </row>
    <row r="1407" spans="1:10" x14ac:dyDescent="0.25">
      <c r="E1407" s="184"/>
      <c r="F1407" s="226"/>
      <c r="G1407" s="275"/>
      <c r="H1407" s="275"/>
      <c r="I1407" s="227"/>
      <c r="J1407" s="27"/>
    </row>
    <row r="1408" spans="1:10" x14ac:dyDescent="0.25">
      <c r="A1408" s="21"/>
      <c r="B1408" s="21"/>
      <c r="C1408" s="22"/>
      <c r="D1408" s="23"/>
      <c r="E1408" s="272"/>
      <c r="F1408" s="236"/>
      <c r="G1408" s="276"/>
      <c r="H1408" s="276"/>
      <c r="I1408" s="237"/>
      <c r="J1408" s="27"/>
    </row>
    <row r="1409" spans="1:10" x14ac:dyDescent="0.25">
      <c r="A1409" s="21"/>
      <c r="B1409" s="21"/>
      <c r="C1409" s="22"/>
      <c r="D1409" s="23"/>
      <c r="E1409" s="272"/>
      <c r="F1409" s="236"/>
      <c r="G1409" s="276"/>
      <c r="H1409" s="276"/>
      <c r="I1409" s="237"/>
      <c r="J1409" s="27"/>
    </row>
    <row r="1410" spans="1:10" x14ac:dyDescent="0.25">
      <c r="A1410" s="21"/>
      <c r="B1410" s="21"/>
      <c r="C1410" s="22"/>
      <c r="D1410" s="23"/>
      <c r="E1410" s="272"/>
      <c r="F1410" s="236"/>
      <c r="G1410" s="276"/>
      <c r="H1410" s="276"/>
      <c r="I1410" s="237"/>
      <c r="J1410" s="27"/>
    </row>
    <row r="1411" spans="1:10" x14ac:dyDescent="0.25">
      <c r="A1411" s="21"/>
      <c r="B1411" s="21"/>
      <c r="C1411" s="22"/>
      <c r="D1411" s="23"/>
      <c r="E1411" s="272"/>
      <c r="F1411" s="236"/>
      <c r="G1411" s="276"/>
      <c r="H1411" s="276"/>
      <c r="I1411" s="237"/>
      <c r="J1411" s="27"/>
    </row>
    <row r="1412" spans="1:10" x14ac:dyDescent="0.25">
      <c r="A1412" s="21"/>
      <c r="B1412" s="21"/>
      <c r="C1412" s="22"/>
      <c r="D1412" s="23"/>
      <c r="E1412" s="272"/>
      <c r="F1412" s="236"/>
      <c r="G1412" s="276"/>
      <c r="H1412" s="276"/>
      <c r="I1412" s="237"/>
      <c r="J1412" s="27"/>
    </row>
    <row r="1413" spans="1:10" x14ac:dyDescent="0.25">
      <c r="E1413" s="184"/>
      <c r="F1413" s="226"/>
      <c r="G1413" s="275"/>
      <c r="H1413" s="275"/>
      <c r="I1413" s="227"/>
      <c r="J1413" s="27"/>
    </row>
    <row r="1414" spans="1:10" x14ac:dyDescent="0.25">
      <c r="E1414" s="184"/>
      <c r="F1414" s="226"/>
      <c r="G1414" s="275"/>
      <c r="H1414" s="275"/>
      <c r="I1414" s="227"/>
      <c r="J1414" s="27"/>
    </row>
    <row r="1415" spans="1:10" x14ac:dyDescent="0.25">
      <c r="E1415" s="184"/>
      <c r="F1415" s="226"/>
      <c r="G1415" s="275"/>
      <c r="H1415" s="275"/>
      <c r="I1415" s="227"/>
      <c r="J1415" s="27"/>
    </row>
    <row r="1416" spans="1:10" x14ac:dyDescent="0.25">
      <c r="A1416" s="21"/>
      <c r="B1416" s="21"/>
      <c r="C1416" s="22"/>
      <c r="D1416" s="23"/>
      <c r="E1416" s="272"/>
      <c r="F1416" s="236"/>
      <c r="G1416" s="276"/>
      <c r="H1416" s="276"/>
      <c r="I1416" s="237"/>
      <c r="J1416" s="27"/>
    </row>
    <row r="1417" spans="1:10" x14ac:dyDescent="0.25">
      <c r="A1417" s="21"/>
      <c r="B1417" s="21"/>
      <c r="C1417" s="22"/>
      <c r="D1417" s="23"/>
      <c r="E1417" s="272"/>
      <c r="F1417" s="236"/>
      <c r="G1417" s="276"/>
      <c r="H1417" s="276"/>
      <c r="I1417" s="237"/>
      <c r="J1417" s="27"/>
    </row>
    <row r="1418" spans="1:10" x14ac:dyDescent="0.25">
      <c r="A1418" s="21"/>
      <c r="E1418" s="184"/>
      <c r="F1418" s="236"/>
      <c r="G1418" s="276"/>
      <c r="H1418" s="276"/>
      <c r="I1418" s="237"/>
      <c r="J1418" s="27"/>
    </row>
    <row r="1419" spans="1:10" x14ac:dyDescent="0.25">
      <c r="A1419" s="21"/>
      <c r="E1419" s="184"/>
      <c r="F1419" s="236"/>
      <c r="G1419" s="276"/>
      <c r="H1419" s="276"/>
      <c r="I1419" s="237"/>
      <c r="J1419" s="27"/>
    </row>
    <row r="1420" spans="1:10" x14ac:dyDescent="0.25">
      <c r="A1420" s="21"/>
      <c r="E1420" s="184"/>
      <c r="F1420" s="236"/>
      <c r="G1420" s="276"/>
      <c r="H1420" s="276"/>
      <c r="I1420" s="237"/>
      <c r="J1420" s="27"/>
    </row>
    <row r="1421" spans="1:10" x14ac:dyDescent="0.25">
      <c r="A1421" s="21"/>
      <c r="B1421" s="21"/>
      <c r="C1421" s="22"/>
      <c r="D1421" s="23"/>
      <c r="E1421" s="272"/>
      <c r="F1421" s="236"/>
      <c r="G1421" s="276"/>
      <c r="H1421" s="276"/>
      <c r="I1421" s="227"/>
      <c r="J1421" s="27"/>
    </row>
    <row r="1422" spans="1:10" x14ac:dyDescent="0.25">
      <c r="A1422" s="21"/>
      <c r="B1422" s="21"/>
      <c r="C1422" s="22"/>
      <c r="D1422" s="23"/>
      <c r="E1422" s="272"/>
      <c r="F1422" s="236"/>
      <c r="G1422" s="276"/>
      <c r="H1422" s="276"/>
      <c r="I1422" s="227"/>
      <c r="J1422" s="27"/>
    </row>
    <row r="1423" spans="1:10" x14ac:dyDescent="0.25">
      <c r="A1423" s="21"/>
      <c r="B1423" s="21"/>
      <c r="C1423" s="22"/>
      <c r="D1423" s="23"/>
      <c r="E1423" s="272"/>
      <c r="F1423" s="236"/>
      <c r="G1423" s="276"/>
      <c r="H1423" s="276"/>
      <c r="I1423" s="227"/>
      <c r="J1423" s="27"/>
    </row>
    <row r="1424" spans="1:10" x14ac:dyDescent="0.25">
      <c r="A1424" s="21"/>
      <c r="B1424" s="21"/>
      <c r="C1424" s="22"/>
      <c r="D1424" s="23"/>
      <c r="E1424" s="272"/>
      <c r="F1424" s="236"/>
      <c r="G1424" s="276"/>
      <c r="H1424" s="276"/>
      <c r="I1424" s="227"/>
      <c r="J1424" s="27"/>
    </row>
    <row r="1425" spans="1:10" x14ac:dyDescent="0.25">
      <c r="A1425" s="21"/>
      <c r="B1425" s="21"/>
      <c r="C1425" s="22"/>
      <c r="D1425" s="23"/>
      <c r="E1425" s="272"/>
      <c r="F1425" s="236"/>
      <c r="G1425" s="276"/>
      <c r="H1425" s="276"/>
      <c r="I1425" s="227"/>
      <c r="J1425" s="27"/>
    </row>
    <row r="1426" spans="1:10" x14ac:dyDescent="0.25">
      <c r="A1426" s="21"/>
      <c r="B1426" s="21"/>
      <c r="C1426" s="22"/>
      <c r="D1426" s="23"/>
      <c r="E1426" s="272"/>
      <c r="F1426" s="236"/>
      <c r="G1426" s="276"/>
      <c r="H1426" s="276"/>
      <c r="I1426" s="227"/>
      <c r="J1426" s="27"/>
    </row>
    <row r="1427" spans="1:10" x14ac:dyDescent="0.25">
      <c r="E1427" s="184"/>
      <c r="F1427" s="226"/>
      <c r="G1427" s="275"/>
      <c r="H1427" s="275"/>
      <c r="I1427" s="227"/>
      <c r="J1427" s="27"/>
    </row>
    <row r="1428" spans="1:10" x14ac:dyDescent="0.25">
      <c r="E1428" s="184"/>
      <c r="F1428" s="226"/>
      <c r="G1428" s="275"/>
      <c r="H1428" s="275"/>
      <c r="I1428" s="227"/>
      <c r="J1428" s="27"/>
    </row>
    <row r="1429" spans="1:10" x14ac:dyDescent="0.25">
      <c r="E1429" s="184"/>
      <c r="F1429" s="226"/>
      <c r="G1429" s="275"/>
      <c r="H1429" s="275"/>
      <c r="I1429" s="227"/>
      <c r="J1429" s="27"/>
    </row>
    <row r="1430" spans="1:10" x14ac:dyDescent="0.25">
      <c r="E1430" s="184"/>
      <c r="F1430" s="226"/>
      <c r="G1430" s="275"/>
      <c r="H1430" s="275"/>
      <c r="I1430" s="227"/>
      <c r="J1430" s="27"/>
    </row>
    <row r="1431" spans="1:10" x14ac:dyDescent="0.25">
      <c r="E1431" s="184"/>
      <c r="F1431" s="226"/>
      <c r="G1431" s="275"/>
      <c r="H1431" s="275"/>
      <c r="I1431" s="227"/>
      <c r="J1431" s="27"/>
    </row>
    <row r="1432" spans="1:10" x14ac:dyDescent="0.25">
      <c r="E1432" s="184"/>
      <c r="F1432" s="226"/>
      <c r="G1432" s="275"/>
      <c r="H1432" s="275"/>
      <c r="I1432" s="227"/>
      <c r="J1432" s="27"/>
    </row>
    <row r="1433" spans="1:10" x14ac:dyDescent="0.25">
      <c r="A1433" s="21"/>
      <c r="B1433" s="21"/>
      <c r="C1433" s="22"/>
      <c r="D1433" s="23"/>
      <c r="E1433" s="272"/>
      <c r="F1433" s="236"/>
      <c r="G1433" s="276"/>
      <c r="H1433" s="276"/>
      <c r="I1433" s="237"/>
      <c r="J1433" s="27"/>
    </row>
    <row r="1434" spans="1:10" x14ac:dyDescent="0.25">
      <c r="A1434" s="21"/>
      <c r="B1434" s="21"/>
      <c r="C1434" s="22"/>
      <c r="D1434" s="23"/>
      <c r="E1434" s="272"/>
      <c r="F1434" s="236"/>
      <c r="G1434" s="276"/>
      <c r="H1434" s="276"/>
      <c r="I1434" s="237"/>
      <c r="J1434" s="27"/>
    </row>
    <row r="1435" spans="1:10" x14ac:dyDescent="0.25">
      <c r="A1435" s="21"/>
      <c r="B1435" s="21"/>
      <c r="C1435" s="22"/>
      <c r="D1435" s="23"/>
      <c r="E1435" s="272"/>
      <c r="F1435" s="236"/>
      <c r="G1435" s="276"/>
      <c r="H1435" s="276"/>
      <c r="I1435" s="237"/>
      <c r="J1435" s="27"/>
    </row>
    <row r="1436" spans="1:10" x14ac:dyDescent="0.25">
      <c r="A1436" s="21"/>
      <c r="B1436" s="21"/>
      <c r="C1436" s="22"/>
      <c r="D1436" s="23"/>
      <c r="E1436" s="272"/>
      <c r="F1436" s="236"/>
      <c r="G1436" s="276"/>
      <c r="H1436" s="276"/>
      <c r="I1436" s="237"/>
      <c r="J1436" s="27"/>
    </row>
    <row r="1437" spans="1:10" x14ac:dyDescent="0.25">
      <c r="A1437" s="21"/>
      <c r="B1437" s="21"/>
      <c r="C1437" s="22"/>
      <c r="D1437" s="23"/>
      <c r="E1437" s="272"/>
      <c r="F1437" s="236"/>
      <c r="G1437" s="276"/>
      <c r="H1437" s="276"/>
      <c r="I1437" s="227"/>
      <c r="J1437" s="27"/>
    </row>
    <row r="1438" spans="1:10" x14ac:dyDescent="0.25">
      <c r="E1438" s="184"/>
      <c r="F1438" s="226"/>
      <c r="G1438" s="275"/>
      <c r="H1438" s="275"/>
      <c r="I1438" s="227"/>
      <c r="J1438" s="27"/>
    </row>
    <row r="1439" spans="1:10" x14ac:dyDescent="0.25">
      <c r="E1439" s="184"/>
      <c r="F1439" s="226"/>
      <c r="G1439" s="275"/>
      <c r="H1439" s="275"/>
      <c r="I1439" s="227"/>
      <c r="J1439" s="27"/>
    </row>
    <row r="1440" spans="1:10" x14ac:dyDescent="0.25">
      <c r="E1440" s="184"/>
      <c r="F1440" s="226"/>
      <c r="G1440" s="275"/>
      <c r="H1440" s="275"/>
      <c r="I1440" s="227"/>
      <c r="J1440" s="27"/>
    </row>
    <row r="1441" spans="1:10" x14ac:dyDescent="0.25">
      <c r="E1441" s="184"/>
      <c r="F1441" s="226"/>
      <c r="G1441" s="275"/>
      <c r="H1441" s="275"/>
      <c r="I1441" s="227"/>
      <c r="J1441" s="27"/>
    </row>
    <row r="1442" spans="1:10" x14ac:dyDescent="0.25">
      <c r="E1442" s="184"/>
      <c r="F1442" s="226"/>
      <c r="G1442" s="275"/>
      <c r="H1442" s="275"/>
      <c r="I1442" s="227"/>
      <c r="J1442" s="27"/>
    </row>
    <row r="1443" spans="1:10" x14ac:dyDescent="0.25">
      <c r="E1443" s="184"/>
      <c r="F1443" s="226"/>
      <c r="G1443" s="275"/>
      <c r="H1443" s="275"/>
      <c r="I1443" s="227"/>
      <c r="J1443" s="27"/>
    </row>
    <row r="1444" spans="1:10" x14ac:dyDescent="0.25">
      <c r="E1444" s="184"/>
      <c r="F1444" s="226"/>
      <c r="G1444" s="275"/>
      <c r="H1444" s="275"/>
      <c r="I1444" s="227"/>
      <c r="J1444" s="27"/>
    </row>
    <row r="1445" spans="1:10" x14ac:dyDescent="0.25">
      <c r="E1445" s="184"/>
      <c r="F1445" s="226"/>
      <c r="G1445" s="275"/>
      <c r="H1445" s="275"/>
      <c r="I1445" s="227"/>
      <c r="J1445" s="27"/>
    </row>
    <row r="1446" spans="1:10" x14ac:dyDescent="0.25">
      <c r="E1446" s="184"/>
      <c r="F1446" s="226"/>
      <c r="G1446" s="275"/>
      <c r="H1446" s="275"/>
      <c r="I1446" s="227"/>
      <c r="J1446" s="27"/>
    </row>
    <row r="1447" spans="1:10" x14ac:dyDescent="0.25">
      <c r="A1447" s="21"/>
      <c r="E1447" s="184"/>
      <c r="F1447" s="236"/>
      <c r="G1447" s="276"/>
      <c r="H1447" s="276"/>
      <c r="I1447" s="237"/>
      <c r="J1447" s="27"/>
    </row>
    <row r="1448" spans="1:10" x14ac:dyDescent="0.25">
      <c r="A1448" s="21"/>
      <c r="E1448" s="184"/>
      <c r="F1448" s="236"/>
      <c r="G1448" s="276"/>
      <c r="H1448" s="276"/>
      <c r="I1448" s="237"/>
      <c r="J1448" s="27"/>
    </row>
    <row r="1449" spans="1:10" x14ac:dyDescent="0.25">
      <c r="A1449" s="21"/>
      <c r="E1449" s="184"/>
      <c r="F1449" s="236"/>
      <c r="G1449" s="276"/>
      <c r="H1449" s="276"/>
      <c r="I1449" s="237"/>
      <c r="J1449" s="27"/>
    </row>
    <row r="1450" spans="1:10" x14ac:dyDescent="0.25">
      <c r="A1450" s="21"/>
      <c r="E1450" s="184"/>
      <c r="F1450" s="236"/>
      <c r="G1450" s="276"/>
      <c r="H1450" s="276"/>
      <c r="I1450" s="237"/>
      <c r="J1450" s="27"/>
    </row>
    <row r="1451" spans="1:10" x14ac:dyDescent="0.25">
      <c r="A1451" s="21"/>
      <c r="B1451" s="21"/>
      <c r="C1451" s="22"/>
      <c r="D1451" s="23"/>
      <c r="E1451" s="272"/>
      <c r="F1451" s="236"/>
      <c r="G1451" s="276"/>
      <c r="H1451" s="276"/>
      <c r="I1451" s="227"/>
      <c r="J1451" s="27"/>
    </row>
    <row r="1452" spans="1:10" x14ac:dyDescent="0.25">
      <c r="E1452" s="184"/>
      <c r="F1452" s="226"/>
      <c r="G1452" s="275"/>
      <c r="H1452" s="275"/>
      <c r="I1452" s="227"/>
      <c r="J1452" s="27"/>
    </row>
    <row r="1453" spans="1:10" x14ac:dyDescent="0.25">
      <c r="E1453" s="184"/>
      <c r="F1453" s="226"/>
      <c r="G1453" s="275"/>
      <c r="H1453" s="275"/>
      <c r="I1453" s="227"/>
      <c r="J1453" s="27"/>
    </row>
    <row r="1454" spans="1:10" x14ac:dyDescent="0.25">
      <c r="E1454" s="184"/>
      <c r="F1454" s="226"/>
      <c r="G1454" s="275"/>
      <c r="H1454" s="275"/>
      <c r="I1454" s="227"/>
      <c r="J1454" s="27"/>
    </row>
    <row r="1455" spans="1:10" x14ac:dyDescent="0.25">
      <c r="A1455" s="21"/>
      <c r="E1455" s="184"/>
      <c r="F1455" s="236"/>
      <c r="G1455" s="276"/>
      <c r="H1455" s="276"/>
      <c r="I1455" s="237"/>
      <c r="J1455" s="27"/>
    </row>
    <row r="1456" spans="1:10" x14ac:dyDescent="0.25">
      <c r="A1456" s="21"/>
      <c r="E1456" s="184"/>
      <c r="F1456" s="236"/>
      <c r="G1456" s="276"/>
      <c r="H1456" s="276"/>
      <c r="I1456" s="237"/>
      <c r="J1456" s="27"/>
    </row>
    <row r="1457" spans="1:10" x14ac:dyDescent="0.25">
      <c r="A1457" s="21"/>
      <c r="B1457" s="21"/>
      <c r="C1457" s="22"/>
      <c r="D1457" s="23"/>
      <c r="E1457" s="272"/>
      <c r="F1457" s="236"/>
      <c r="G1457" s="276"/>
      <c r="H1457" s="276"/>
      <c r="I1457" s="227"/>
      <c r="J1457" s="27"/>
    </row>
    <row r="1458" spans="1:10" x14ac:dyDescent="0.25">
      <c r="A1458" s="21"/>
      <c r="E1458" s="184"/>
      <c r="F1458" s="236"/>
      <c r="G1458" s="276"/>
      <c r="H1458" s="276"/>
      <c r="I1458" s="237"/>
      <c r="J1458" s="27"/>
    </row>
    <row r="1459" spans="1:10" x14ac:dyDescent="0.25">
      <c r="A1459" s="21"/>
      <c r="E1459" s="184"/>
      <c r="F1459" s="236"/>
      <c r="G1459" s="276"/>
      <c r="H1459" s="276"/>
      <c r="I1459" s="237"/>
      <c r="J1459" s="27"/>
    </row>
    <row r="1460" spans="1:10" x14ac:dyDescent="0.25">
      <c r="A1460" s="21"/>
      <c r="E1460" s="184"/>
      <c r="F1460" s="226"/>
      <c r="G1460" s="276"/>
      <c r="H1460" s="276"/>
      <c r="I1460" s="227"/>
      <c r="J1460" s="27"/>
    </row>
    <row r="1461" spans="1:10" x14ac:dyDescent="0.25">
      <c r="A1461" s="21"/>
      <c r="B1461" s="21"/>
      <c r="C1461" s="22"/>
      <c r="D1461" s="23"/>
      <c r="E1461" s="272"/>
      <c r="F1461" s="236"/>
      <c r="G1461" s="276"/>
      <c r="H1461" s="276"/>
      <c r="I1461" s="227"/>
      <c r="J1461" s="27"/>
    </row>
    <row r="1462" spans="1:10" x14ac:dyDescent="0.25">
      <c r="A1462" s="21"/>
      <c r="B1462" s="21"/>
      <c r="C1462" s="22"/>
      <c r="D1462" s="23"/>
      <c r="E1462" s="272"/>
      <c r="F1462" s="236"/>
      <c r="G1462" s="276"/>
      <c r="H1462" s="276"/>
      <c r="I1462" s="227"/>
      <c r="J1462" s="27"/>
    </row>
    <row r="1463" spans="1:10" x14ac:dyDescent="0.25">
      <c r="A1463" s="21"/>
      <c r="B1463" s="21"/>
      <c r="C1463" s="22"/>
      <c r="D1463" s="23"/>
      <c r="E1463" s="272"/>
      <c r="F1463" s="236"/>
      <c r="G1463" s="276"/>
      <c r="H1463" s="276"/>
      <c r="I1463" s="227"/>
      <c r="J1463" s="27"/>
    </row>
    <row r="1464" spans="1:10" x14ac:dyDescent="0.25">
      <c r="A1464" s="21"/>
      <c r="B1464" s="21"/>
      <c r="C1464" s="22"/>
      <c r="D1464" s="23"/>
      <c r="E1464" s="272"/>
      <c r="F1464" s="236"/>
      <c r="G1464" s="276"/>
      <c r="H1464" s="276"/>
      <c r="I1464" s="227"/>
      <c r="J1464" s="27"/>
    </row>
    <row r="1465" spans="1:10" x14ac:dyDescent="0.25">
      <c r="A1465" s="21"/>
      <c r="B1465" s="21"/>
      <c r="C1465" s="22"/>
      <c r="D1465" s="23"/>
      <c r="E1465" s="272"/>
      <c r="F1465" s="236"/>
      <c r="G1465" s="276"/>
      <c r="H1465" s="276"/>
      <c r="I1465" s="227"/>
      <c r="J1465" s="27"/>
    </row>
    <row r="1466" spans="1:10" x14ac:dyDescent="0.25">
      <c r="A1466" s="21"/>
      <c r="B1466" s="21"/>
      <c r="C1466" s="22"/>
      <c r="D1466" s="23"/>
      <c r="E1466" s="272"/>
      <c r="F1466" s="236"/>
      <c r="G1466" s="276"/>
      <c r="H1466" s="276"/>
      <c r="I1466" s="227"/>
      <c r="J1466" s="27"/>
    </row>
    <row r="1467" spans="1:10" x14ac:dyDescent="0.25">
      <c r="A1467" s="21"/>
      <c r="E1467" s="184"/>
      <c r="F1467" s="226"/>
      <c r="G1467" s="276"/>
      <c r="H1467" s="276"/>
      <c r="I1467" s="227"/>
      <c r="J1467" s="27"/>
    </row>
    <row r="1468" spans="1:10" x14ac:dyDescent="0.25">
      <c r="A1468" s="21"/>
      <c r="E1468" s="184"/>
      <c r="F1468" s="226"/>
      <c r="G1468" s="276"/>
      <c r="H1468" s="276"/>
      <c r="I1468" s="227"/>
      <c r="J1468" s="27"/>
    </row>
    <row r="1469" spans="1:10" x14ac:dyDescent="0.25">
      <c r="A1469" s="21"/>
      <c r="E1469" s="184"/>
      <c r="F1469" s="226"/>
      <c r="G1469" s="276"/>
      <c r="H1469" s="276"/>
      <c r="I1469" s="227"/>
      <c r="J1469" s="27"/>
    </row>
    <row r="1470" spans="1:10" x14ac:dyDescent="0.25">
      <c r="A1470" s="21"/>
      <c r="E1470" s="184"/>
      <c r="F1470" s="226"/>
      <c r="G1470" s="276"/>
      <c r="H1470" s="276"/>
      <c r="I1470" s="227"/>
      <c r="J1470" s="27"/>
    </row>
    <row r="1471" spans="1:10" x14ac:dyDescent="0.25">
      <c r="A1471" s="21"/>
      <c r="E1471" s="184"/>
      <c r="F1471" s="226"/>
      <c r="G1471" s="276"/>
      <c r="H1471" s="276"/>
      <c r="I1471" s="227"/>
      <c r="J1471" s="27"/>
    </row>
    <row r="1472" spans="1:10" x14ac:dyDescent="0.25">
      <c r="A1472" s="21"/>
      <c r="E1472" s="184"/>
      <c r="F1472" s="226"/>
      <c r="G1472" s="276"/>
      <c r="H1472" s="276"/>
      <c r="I1472" s="227"/>
      <c r="J1472" s="27"/>
    </row>
    <row r="1473" spans="1:10" x14ac:dyDescent="0.25">
      <c r="A1473" s="21"/>
      <c r="B1473" s="21"/>
      <c r="C1473" s="22"/>
      <c r="D1473" s="23"/>
      <c r="E1473" s="272"/>
      <c r="F1473" s="236"/>
      <c r="G1473" s="276"/>
      <c r="H1473" s="276"/>
      <c r="I1473" s="227"/>
      <c r="J1473" s="27"/>
    </row>
    <row r="1474" spans="1:10" x14ac:dyDescent="0.25">
      <c r="A1474" s="21"/>
      <c r="B1474" s="21"/>
      <c r="C1474" s="22"/>
      <c r="D1474" s="23"/>
      <c r="E1474" s="272"/>
      <c r="F1474" s="236"/>
      <c r="G1474" s="276"/>
      <c r="H1474" s="276"/>
      <c r="I1474" s="227"/>
      <c r="J1474" s="27"/>
    </row>
    <row r="1475" spans="1:10" x14ac:dyDescent="0.25">
      <c r="E1475" s="184"/>
      <c r="F1475" s="226"/>
      <c r="G1475" s="275"/>
      <c r="H1475" s="275"/>
      <c r="I1475" s="227"/>
      <c r="J1475" s="27"/>
    </row>
    <row r="1476" spans="1:10" x14ac:dyDescent="0.25">
      <c r="E1476" s="184"/>
      <c r="F1476" s="226"/>
      <c r="G1476" s="275"/>
      <c r="H1476" s="275"/>
      <c r="I1476" s="227"/>
      <c r="J1476" s="27"/>
    </row>
    <row r="1477" spans="1:10" x14ac:dyDescent="0.25">
      <c r="E1477" s="184"/>
      <c r="F1477" s="226"/>
      <c r="G1477" s="275"/>
      <c r="H1477" s="275"/>
      <c r="I1477" s="227"/>
      <c r="J1477" s="27"/>
    </row>
    <row r="1478" spans="1:10" x14ac:dyDescent="0.25">
      <c r="E1478" s="184"/>
      <c r="F1478" s="226"/>
      <c r="G1478" s="275"/>
      <c r="H1478" s="275"/>
      <c r="I1478" s="227"/>
      <c r="J1478" s="27"/>
    </row>
    <row r="1479" spans="1:10" x14ac:dyDescent="0.25">
      <c r="E1479" s="184"/>
      <c r="F1479" s="226"/>
      <c r="G1479" s="275"/>
      <c r="H1479" s="275"/>
      <c r="I1479" s="227"/>
      <c r="J1479" s="27"/>
    </row>
    <row r="1480" spans="1:10" x14ac:dyDescent="0.25">
      <c r="E1480" s="184"/>
      <c r="F1480" s="226"/>
      <c r="G1480" s="275"/>
      <c r="H1480" s="275"/>
      <c r="I1480" s="227"/>
      <c r="J1480" s="27"/>
    </row>
    <row r="1481" spans="1:10" x14ac:dyDescent="0.25">
      <c r="A1481" s="21"/>
      <c r="B1481" s="21"/>
      <c r="C1481" s="22"/>
      <c r="D1481" s="23"/>
      <c r="E1481" s="272"/>
      <c r="F1481" s="236"/>
      <c r="G1481" s="276"/>
      <c r="H1481" s="276"/>
      <c r="I1481" s="237"/>
      <c r="J1481" s="27"/>
    </row>
    <row r="1482" spans="1:10" x14ac:dyDescent="0.25">
      <c r="A1482" s="21"/>
      <c r="B1482" s="21"/>
      <c r="C1482" s="22"/>
      <c r="D1482" s="23"/>
      <c r="E1482" s="272"/>
      <c r="F1482" s="236"/>
      <c r="G1482" s="276"/>
      <c r="H1482" s="276"/>
      <c r="I1482" s="237"/>
      <c r="J1482" s="27"/>
    </row>
    <row r="1483" spans="1:10" x14ac:dyDescent="0.25">
      <c r="A1483" s="21"/>
      <c r="B1483" s="21"/>
      <c r="C1483" s="22"/>
      <c r="D1483" s="23"/>
      <c r="E1483" s="272"/>
      <c r="F1483" s="236"/>
      <c r="G1483" s="276"/>
      <c r="H1483" s="276"/>
      <c r="I1483" s="237"/>
      <c r="J1483" s="27"/>
    </row>
    <row r="1484" spans="1:10" x14ac:dyDescent="0.25">
      <c r="A1484" s="21"/>
      <c r="B1484" s="21"/>
      <c r="C1484" s="22"/>
      <c r="D1484" s="23"/>
      <c r="E1484" s="272"/>
      <c r="F1484" s="236"/>
      <c r="G1484" s="276"/>
      <c r="H1484" s="276"/>
      <c r="I1484" s="237"/>
      <c r="J1484" s="27"/>
    </row>
    <row r="1485" spans="1:10" x14ac:dyDescent="0.25">
      <c r="A1485" s="21"/>
      <c r="B1485" s="21"/>
      <c r="C1485" s="22"/>
      <c r="D1485" s="23"/>
      <c r="E1485" s="272"/>
      <c r="F1485" s="236"/>
      <c r="G1485" s="276"/>
      <c r="H1485" s="276"/>
      <c r="I1485" s="237"/>
      <c r="J1485" s="27"/>
    </row>
    <row r="1486" spans="1:10" x14ac:dyDescent="0.25">
      <c r="E1486" s="184"/>
      <c r="F1486" s="226"/>
      <c r="G1486" s="275"/>
      <c r="H1486" s="275"/>
      <c r="I1486" s="227"/>
      <c r="J1486" s="27"/>
    </row>
    <row r="1487" spans="1:10" x14ac:dyDescent="0.25">
      <c r="C1487" s="22"/>
      <c r="D1487" s="23"/>
      <c r="E1487" s="184"/>
      <c r="F1487" s="226"/>
      <c r="G1487" s="275"/>
      <c r="H1487" s="275"/>
      <c r="I1487" s="227"/>
      <c r="J1487" s="27"/>
    </row>
    <row r="1488" spans="1:10" x14ac:dyDescent="0.25">
      <c r="E1488" s="184"/>
      <c r="F1488" s="226"/>
      <c r="G1488" s="275"/>
      <c r="H1488" s="275"/>
      <c r="I1488" s="227"/>
      <c r="J1488" s="27"/>
    </row>
    <row r="1489" spans="1:10" x14ac:dyDescent="0.25">
      <c r="E1489" s="184"/>
      <c r="F1489" s="226"/>
      <c r="G1489" s="275"/>
      <c r="H1489" s="275"/>
      <c r="I1489" s="227"/>
      <c r="J1489" s="27"/>
    </row>
    <row r="1490" spans="1:10" x14ac:dyDescent="0.25">
      <c r="E1490" s="184"/>
      <c r="F1490" s="226"/>
      <c r="G1490" s="275"/>
      <c r="H1490" s="275"/>
      <c r="I1490" s="227"/>
      <c r="J1490" s="27"/>
    </row>
    <row r="1491" spans="1:10" x14ac:dyDescent="0.25">
      <c r="E1491" s="184"/>
      <c r="F1491" s="226"/>
      <c r="G1491" s="275"/>
      <c r="H1491" s="275"/>
      <c r="I1491" s="227"/>
      <c r="J1491" s="27"/>
    </row>
    <row r="1492" spans="1:10" x14ac:dyDescent="0.25">
      <c r="E1492" s="184"/>
      <c r="F1492" s="226"/>
      <c r="G1492" s="275"/>
      <c r="H1492" s="275"/>
      <c r="I1492" s="227"/>
      <c r="J1492" s="27"/>
    </row>
    <row r="1493" spans="1:10" x14ac:dyDescent="0.25">
      <c r="E1493" s="184"/>
      <c r="F1493" s="226"/>
      <c r="G1493" s="275"/>
      <c r="H1493" s="275"/>
      <c r="I1493" s="227"/>
      <c r="J1493" s="27"/>
    </row>
    <row r="1494" spans="1:10" x14ac:dyDescent="0.25">
      <c r="A1494" s="21"/>
      <c r="E1494" s="184"/>
      <c r="F1494" s="236"/>
      <c r="G1494" s="276"/>
      <c r="H1494" s="276"/>
      <c r="I1494" s="237"/>
      <c r="J1494" s="27"/>
    </row>
    <row r="1495" spans="1:10" x14ac:dyDescent="0.25">
      <c r="A1495" s="21"/>
      <c r="E1495" s="184"/>
      <c r="F1495" s="236"/>
      <c r="G1495" s="276"/>
      <c r="H1495" s="276"/>
      <c r="I1495" s="237"/>
      <c r="J1495" s="27"/>
    </row>
    <row r="1496" spans="1:10" x14ac:dyDescent="0.25">
      <c r="A1496" s="21"/>
      <c r="E1496" s="184"/>
      <c r="F1496" s="236"/>
      <c r="G1496" s="276"/>
      <c r="H1496" s="276"/>
      <c r="I1496" s="237"/>
      <c r="J1496" s="27"/>
    </row>
    <row r="1497" spans="1:10" x14ac:dyDescent="0.25">
      <c r="A1497" s="21"/>
      <c r="E1497" s="184"/>
      <c r="F1497" s="236"/>
      <c r="G1497" s="276"/>
      <c r="H1497" s="276"/>
      <c r="I1497" s="237"/>
      <c r="J1497" s="27"/>
    </row>
    <row r="1498" spans="1:10" x14ac:dyDescent="0.25">
      <c r="A1498" s="21"/>
      <c r="E1498" s="184"/>
      <c r="F1498" s="236"/>
      <c r="G1498" s="276"/>
      <c r="H1498" s="276"/>
      <c r="I1498" s="237"/>
      <c r="J1498" s="27"/>
    </row>
    <row r="1499" spans="1:10" x14ac:dyDescent="0.25">
      <c r="E1499" s="184"/>
      <c r="F1499" s="226"/>
      <c r="G1499" s="275"/>
      <c r="H1499" s="275"/>
      <c r="I1499" s="227"/>
      <c r="J1499" s="27"/>
    </row>
    <row r="1500" spans="1:10" x14ac:dyDescent="0.25">
      <c r="E1500" s="184"/>
      <c r="F1500" s="226"/>
      <c r="G1500" s="275"/>
      <c r="H1500" s="275"/>
      <c r="I1500" s="227"/>
      <c r="J1500" s="27"/>
    </row>
    <row r="1501" spans="1:10" x14ac:dyDescent="0.25">
      <c r="E1501" s="184"/>
      <c r="F1501" s="226"/>
      <c r="G1501" s="275"/>
      <c r="H1501" s="275"/>
      <c r="I1501" s="227"/>
      <c r="J1501" s="27"/>
    </row>
    <row r="1502" spans="1:10" x14ac:dyDescent="0.25">
      <c r="A1502" s="21"/>
      <c r="B1502" s="21"/>
      <c r="C1502" s="22"/>
      <c r="D1502" s="23"/>
      <c r="E1502" s="272"/>
      <c r="F1502" s="236"/>
      <c r="G1502" s="276"/>
      <c r="H1502" s="276"/>
      <c r="I1502" s="237"/>
      <c r="J1502" s="27"/>
    </row>
    <row r="1503" spans="1:10" x14ac:dyDescent="0.25">
      <c r="A1503" s="21"/>
      <c r="B1503" s="21"/>
      <c r="C1503" s="22"/>
      <c r="D1503" s="23"/>
      <c r="E1503" s="272"/>
      <c r="F1503" s="236"/>
      <c r="G1503" s="276"/>
      <c r="H1503" s="276"/>
      <c r="I1503" s="237"/>
      <c r="J1503" s="27"/>
    </row>
    <row r="1504" spans="1:10" x14ac:dyDescent="0.25">
      <c r="A1504" s="21"/>
      <c r="E1504" s="184"/>
      <c r="F1504" s="236"/>
      <c r="G1504" s="276"/>
      <c r="H1504" s="276"/>
      <c r="I1504" s="237"/>
      <c r="J1504" s="27"/>
    </row>
    <row r="1505" spans="1:10" x14ac:dyDescent="0.25">
      <c r="A1505" s="21"/>
      <c r="E1505" s="184"/>
      <c r="F1505" s="236"/>
      <c r="G1505" s="276"/>
      <c r="H1505" s="276"/>
      <c r="I1505" s="237"/>
      <c r="J1505" s="27"/>
    </row>
    <row r="1506" spans="1:10" x14ac:dyDescent="0.25">
      <c r="A1506" s="21"/>
      <c r="E1506" s="184"/>
      <c r="F1506" s="236"/>
      <c r="G1506" s="276"/>
      <c r="H1506" s="276"/>
      <c r="I1506" s="237"/>
      <c r="J1506" s="27"/>
    </row>
    <row r="1507" spans="1:10" x14ac:dyDescent="0.25">
      <c r="A1507" s="21"/>
      <c r="E1507" s="184"/>
      <c r="F1507" s="236"/>
      <c r="G1507" s="276"/>
      <c r="H1507" s="276"/>
      <c r="I1507" s="237"/>
      <c r="J1507" s="27"/>
    </row>
    <row r="1508" spans="1:10" x14ac:dyDescent="0.25">
      <c r="A1508" s="21"/>
      <c r="E1508" s="184"/>
      <c r="F1508" s="236"/>
      <c r="G1508" s="276"/>
      <c r="H1508" s="276"/>
      <c r="I1508" s="237"/>
      <c r="J1508" s="27"/>
    </row>
    <row r="1509" spans="1:10" x14ac:dyDescent="0.25">
      <c r="A1509" s="21"/>
      <c r="E1509" s="184"/>
      <c r="F1509" s="226"/>
      <c r="G1509" s="276"/>
      <c r="H1509" s="276"/>
      <c r="I1509" s="227"/>
      <c r="J1509" s="27"/>
    </row>
    <row r="1510" spans="1:10" x14ac:dyDescent="0.25">
      <c r="A1510" s="21"/>
      <c r="E1510" s="184"/>
      <c r="F1510" s="226"/>
      <c r="G1510" s="276"/>
      <c r="H1510" s="276"/>
      <c r="I1510" s="227"/>
      <c r="J1510" s="27"/>
    </row>
    <row r="1511" spans="1:10" x14ac:dyDescent="0.25">
      <c r="A1511" s="21"/>
      <c r="E1511" s="184"/>
      <c r="F1511" s="226"/>
      <c r="G1511" s="276"/>
      <c r="H1511" s="276"/>
      <c r="I1511" s="227"/>
      <c r="J1511" s="27"/>
    </row>
    <row r="1512" spans="1:10" x14ac:dyDescent="0.25">
      <c r="A1512" s="21"/>
      <c r="E1512" s="184"/>
      <c r="F1512" s="226"/>
      <c r="G1512" s="276"/>
      <c r="H1512" s="276"/>
      <c r="I1512" s="227"/>
      <c r="J1512" s="27"/>
    </row>
    <row r="1513" spans="1:10" x14ac:dyDescent="0.25">
      <c r="A1513" s="21"/>
      <c r="E1513" s="184"/>
      <c r="F1513" s="226"/>
      <c r="G1513" s="276"/>
      <c r="H1513" s="276"/>
      <c r="I1513" s="227"/>
      <c r="J1513" s="27"/>
    </row>
    <row r="1514" spans="1:10" x14ac:dyDescent="0.25">
      <c r="A1514" s="21"/>
      <c r="E1514" s="184"/>
      <c r="F1514" s="226"/>
      <c r="G1514" s="276"/>
      <c r="H1514" s="276"/>
      <c r="I1514" s="227"/>
      <c r="J1514" s="27"/>
    </row>
    <row r="1515" spans="1:10" x14ac:dyDescent="0.25">
      <c r="A1515" s="21"/>
      <c r="E1515" s="184"/>
      <c r="F1515" s="226"/>
      <c r="G1515" s="276"/>
      <c r="H1515" s="276"/>
      <c r="I1515" s="227"/>
      <c r="J1515" s="27"/>
    </row>
    <row r="1516" spans="1:10" x14ac:dyDescent="0.25">
      <c r="A1516" s="21"/>
      <c r="E1516" s="184"/>
      <c r="F1516" s="226"/>
      <c r="G1516" s="276"/>
      <c r="H1516" s="276"/>
      <c r="I1516" s="227"/>
      <c r="J1516" s="27"/>
    </row>
    <row r="1517" spans="1:10" x14ac:dyDescent="0.25">
      <c r="A1517" s="21"/>
      <c r="E1517" s="184"/>
      <c r="F1517" s="226"/>
      <c r="G1517" s="276"/>
      <c r="H1517" s="276"/>
      <c r="I1517" s="227"/>
      <c r="J1517" s="27"/>
    </row>
    <row r="1518" spans="1:10" x14ac:dyDescent="0.25">
      <c r="A1518" s="21"/>
      <c r="E1518" s="184"/>
      <c r="F1518" s="226"/>
      <c r="G1518" s="276"/>
      <c r="H1518" s="276"/>
      <c r="I1518" s="227"/>
      <c r="J1518" s="27"/>
    </row>
    <row r="1519" spans="1:10" x14ac:dyDescent="0.25">
      <c r="A1519" s="21"/>
      <c r="E1519" s="184"/>
      <c r="F1519" s="226"/>
      <c r="G1519" s="276"/>
      <c r="H1519" s="276"/>
      <c r="I1519" s="227"/>
      <c r="J1519" s="27"/>
    </row>
    <row r="1520" spans="1:10" x14ac:dyDescent="0.25">
      <c r="A1520" s="21"/>
      <c r="E1520" s="184"/>
      <c r="F1520" s="226"/>
      <c r="G1520" s="276"/>
      <c r="H1520" s="276"/>
      <c r="I1520" s="227"/>
      <c r="J1520" s="27"/>
    </row>
    <row r="1521" spans="1:10" x14ac:dyDescent="0.25">
      <c r="A1521" s="21"/>
      <c r="B1521" s="21"/>
      <c r="C1521" s="22"/>
      <c r="D1521" s="23"/>
      <c r="E1521" s="272"/>
      <c r="F1521" s="236"/>
      <c r="G1521" s="276"/>
      <c r="H1521" s="276"/>
      <c r="I1521" s="227"/>
      <c r="J1521" s="27"/>
    </row>
    <row r="1522" spans="1:10" x14ac:dyDescent="0.25">
      <c r="A1522" s="21"/>
      <c r="B1522" s="21"/>
      <c r="C1522" s="22"/>
      <c r="D1522" s="23"/>
      <c r="E1522" s="272"/>
      <c r="F1522" s="236"/>
      <c r="G1522" s="276"/>
      <c r="H1522" s="276"/>
      <c r="I1522" s="227"/>
      <c r="J1522" s="27"/>
    </row>
    <row r="1523" spans="1:10" x14ac:dyDescent="0.25">
      <c r="E1523" s="184"/>
      <c r="F1523" s="226"/>
      <c r="G1523" s="275"/>
      <c r="H1523" s="275"/>
      <c r="I1523" s="227"/>
      <c r="J1523" s="27"/>
    </row>
    <row r="1524" spans="1:10" x14ac:dyDescent="0.25">
      <c r="E1524" s="184"/>
      <c r="F1524" s="226"/>
      <c r="G1524" s="275"/>
      <c r="H1524" s="275"/>
      <c r="I1524" s="227"/>
      <c r="J1524" s="27"/>
    </row>
    <row r="1525" spans="1:10" x14ac:dyDescent="0.25">
      <c r="E1525" s="184"/>
      <c r="F1525" s="226"/>
      <c r="G1525" s="275"/>
      <c r="H1525" s="275"/>
      <c r="I1525" s="227"/>
      <c r="J1525" s="27"/>
    </row>
    <row r="1526" spans="1:10" x14ac:dyDescent="0.25">
      <c r="E1526" s="184"/>
      <c r="F1526" s="226"/>
      <c r="G1526" s="275"/>
      <c r="H1526" s="275"/>
      <c r="I1526" s="227"/>
      <c r="J1526" s="27"/>
    </row>
    <row r="1527" spans="1:10" x14ac:dyDescent="0.25">
      <c r="F1527" s="226"/>
      <c r="G1527" s="275"/>
      <c r="H1527" s="275"/>
      <c r="I1527" s="227"/>
      <c r="J1527" s="27"/>
    </row>
    <row r="1528" spans="1:10" x14ac:dyDescent="0.25">
      <c r="F1528" s="226"/>
      <c r="G1528" s="275"/>
      <c r="H1528" s="275"/>
      <c r="I1528" s="227"/>
      <c r="J1528" s="27"/>
    </row>
    <row r="1529" spans="1:10" x14ac:dyDescent="0.25">
      <c r="A1529" s="21"/>
      <c r="B1529" s="21"/>
      <c r="C1529" s="22"/>
      <c r="D1529" s="23"/>
      <c r="E1529" s="23"/>
      <c r="F1529" s="236"/>
      <c r="G1529" s="276"/>
      <c r="H1529" s="276"/>
      <c r="I1529" s="237"/>
      <c r="J1529" s="27"/>
    </row>
    <row r="1530" spans="1:10" x14ac:dyDescent="0.25">
      <c r="A1530" s="21"/>
      <c r="B1530" s="21"/>
      <c r="C1530" s="22"/>
      <c r="D1530" s="23"/>
      <c r="E1530" s="23"/>
      <c r="F1530" s="236"/>
      <c r="G1530" s="276"/>
      <c r="H1530" s="276"/>
      <c r="I1530" s="237"/>
      <c r="J1530" s="27"/>
    </row>
    <row r="1531" spans="1:10" x14ac:dyDescent="0.25">
      <c r="A1531" s="21"/>
      <c r="B1531" s="21"/>
      <c r="C1531" s="22"/>
      <c r="D1531" s="23"/>
      <c r="E1531" s="23"/>
      <c r="F1531" s="236"/>
      <c r="G1531" s="276"/>
      <c r="H1531" s="276"/>
      <c r="I1531" s="237"/>
      <c r="J1531" s="27"/>
    </row>
    <row r="1532" spans="1:10" x14ac:dyDescent="0.25">
      <c r="A1532" s="21"/>
      <c r="B1532" s="21"/>
      <c r="C1532" s="22"/>
      <c r="D1532" s="23"/>
      <c r="E1532" s="23"/>
      <c r="F1532" s="236"/>
      <c r="G1532" s="276"/>
      <c r="H1532" s="276"/>
      <c r="I1532" s="237"/>
      <c r="J1532" s="27"/>
    </row>
    <row r="1533" spans="1:10" x14ac:dyDescent="0.25">
      <c r="F1533" s="226"/>
      <c r="G1533" s="275"/>
      <c r="H1533" s="275"/>
      <c r="I1533" s="227"/>
      <c r="J1533" s="27"/>
    </row>
    <row r="1534" spans="1:10" x14ac:dyDescent="0.25">
      <c r="A1534" s="21"/>
      <c r="F1534" s="226"/>
      <c r="G1534" s="275"/>
      <c r="H1534" s="275"/>
      <c r="I1534" s="227"/>
      <c r="J1534" s="27"/>
    </row>
    <row r="1535" spans="1:10" x14ac:dyDescent="0.25">
      <c r="C1535" s="22"/>
      <c r="D1535" s="23"/>
      <c r="E1535" s="184"/>
      <c r="F1535" s="226"/>
      <c r="G1535" s="275"/>
      <c r="H1535" s="275"/>
      <c r="I1535" s="227"/>
      <c r="J1535" s="27"/>
    </row>
    <row r="1536" spans="1:10" x14ac:dyDescent="0.25">
      <c r="C1536" s="22"/>
      <c r="D1536" s="23"/>
      <c r="E1536" s="184"/>
      <c r="F1536" s="226"/>
      <c r="G1536" s="275"/>
      <c r="H1536" s="275"/>
      <c r="I1536" s="227"/>
      <c r="J1536" s="27"/>
    </row>
    <row r="1537" spans="1:10" x14ac:dyDescent="0.25">
      <c r="C1537" s="22"/>
      <c r="D1537" s="23"/>
      <c r="E1537" s="184"/>
      <c r="F1537" s="226"/>
      <c r="G1537" s="275"/>
      <c r="H1537" s="275"/>
      <c r="I1537" s="227"/>
      <c r="J1537" s="27"/>
    </row>
    <row r="1538" spans="1:10" x14ac:dyDescent="0.25">
      <c r="E1538" s="184"/>
      <c r="F1538" s="226"/>
      <c r="G1538" s="275"/>
      <c r="H1538" s="275"/>
      <c r="I1538" s="227"/>
    </row>
    <row r="1539" spans="1:10" x14ac:dyDescent="0.25">
      <c r="E1539" s="184"/>
      <c r="F1539" s="226"/>
      <c r="G1539" s="275"/>
      <c r="H1539" s="275"/>
      <c r="I1539" s="227"/>
    </row>
    <row r="1540" spans="1:10" x14ac:dyDescent="0.25">
      <c r="E1540" s="184"/>
      <c r="F1540" s="226"/>
      <c r="G1540" s="275"/>
      <c r="H1540" s="275"/>
      <c r="I1540" s="227"/>
    </row>
    <row r="1541" spans="1:10" x14ac:dyDescent="0.25">
      <c r="E1541" s="184"/>
      <c r="F1541" s="226"/>
      <c r="G1541" s="275"/>
      <c r="H1541" s="275"/>
      <c r="I1541" s="227"/>
    </row>
    <row r="1542" spans="1:10" x14ac:dyDescent="0.25">
      <c r="E1542" s="184"/>
      <c r="F1542" s="226"/>
      <c r="G1542" s="275"/>
      <c r="H1542" s="275"/>
      <c r="I1542" s="227"/>
    </row>
    <row r="1543" spans="1:10" x14ac:dyDescent="0.25">
      <c r="F1543" s="226"/>
      <c r="G1543" s="275"/>
      <c r="H1543" s="275"/>
      <c r="I1543" s="227"/>
    </row>
    <row r="1544" spans="1:10" x14ac:dyDescent="0.25">
      <c r="A1544" s="21"/>
      <c r="F1544" s="236"/>
      <c r="G1544" s="276"/>
      <c r="H1544" s="276"/>
      <c r="I1544" s="237"/>
    </row>
    <row r="1545" spans="1:10" x14ac:dyDescent="0.25">
      <c r="A1545" s="21"/>
      <c r="F1545" s="236"/>
      <c r="G1545" s="276"/>
      <c r="H1545" s="276"/>
      <c r="I1545" s="237"/>
    </row>
    <row r="1546" spans="1:10" x14ac:dyDescent="0.25">
      <c r="A1546" s="21"/>
      <c r="F1546" s="236"/>
      <c r="G1546" s="276"/>
      <c r="H1546" s="276"/>
      <c r="I1546" s="237"/>
    </row>
    <row r="1547" spans="1:10" x14ac:dyDescent="0.25">
      <c r="A1547" s="21"/>
      <c r="F1547" s="236"/>
      <c r="G1547" s="276"/>
      <c r="H1547" s="276"/>
      <c r="I1547" s="237"/>
    </row>
    <row r="1548" spans="1:10" x14ac:dyDescent="0.25">
      <c r="F1548" s="226"/>
      <c r="G1548" s="275"/>
      <c r="H1548" s="275"/>
      <c r="I1548" s="227"/>
    </row>
    <row r="1549" spans="1:10" x14ac:dyDescent="0.25">
      <c r="A1549" s="21"/>
      <c r="F1549" s="226"/>
      <c r="G1549" s="275"/>
      <c r="H1549" s="275"/>
      <c r="I1549" s="227"/>
    </row>
    <row r="1550" spans="1:10" x14ac:dyDescent="0.25">
      <c r="E1550" s="184"/>
      <c r="F1550" s="226"/>
      <c r="G1550" s="275"/>
      <c r="H1550" s="275"/>
      <c r="I1550" s="227"/>
    </row>
    <row r="1551" spans="1:10" x14ac:dyDescent="0.25">
      <c r="E1551" s="184"/>
      <c r="F1551" s="226"/>
      <c r="G1551" s="275"/>
      <c r="H1551" s="275"/>
      <c r="I1551" s="227"/>
    </row>
    <row r="1552" spans="1:10" x14ac:dyDescent="0.25">
      <c r="F1552" s="226"/>
      <c r="G1552" s="275"/>
      <c r="H1552" s="275"/>
      <c r="I1552" s="227"/>
    </row>
    <row r="1553" spans="1:9" x14ac:dyDescent="0.25">
      <c r="F1553" s="226"/>
      <c r="G1553" s="275"/>
      <c r="H1553" s="275"/>
      <c r="I1553" s="227"/>
    </row>
    <row r="1554" spans="1:9" x14ac:dyDescent="0.25">
      <c r="A1554" s="21"/>
      <c r="F1554" s="236"/>
      <c r="G1554" s="276"/>
      <c r="H1554" s="276"/>
      <c r="I1554" s="237"/>
    </row>
    <row r="1555" spans="1:9" x14ac:dyDescent="0.25">
      <c r="F1555" s="226"/>
      <c r="G1555" s="275"/>
      <c r="H1555" s="275"/>
      <c r="I1555" s="227"/>
    </row>
    <row r="1556" spans="1:9" x14ac:dyDescent="0.25">
      <c r="A1556" s="21"/>
      <c r="F1556" s="226"/>
      <c r="G1556" s="275"/>
      <c r="H1556" s="275"/>
      <c r="I1556" s="227"/>
    </row>
    <row r="1557" spans="1:9" x14ac:dyDescent="0.25">
      <c r="E1557" s="184"/>
      <c r="F1557" s="226"/>
      <c r="G1557" s="275"/>
      <c r="H1557" s="275"/>
      <c r="I1557" s="227"/>
    </row>
    <row r="1558" spans="1:9" x14ac:dyDescent="0.25">
      <c r="A1558" s="21"/>
      <c r="B1558" s="21"/>
      <c r="C1558" s="22"/>
      <c r="D1558" s="23"/>
      <c r="E1558" s="272"/>
      <c r="F1558" s="236"/>
      <c r="G1558" s="276"/>
      <c r="H1558" s="276"/>
      <c r="I1558" s="237"/>
    </row>
    <row r="1559" spans="1:9" x14ac:dyDescent="0.25">
      <c r="F1559" s="226"/>
      <c r="G1559" s="275"/>
      <c r="H1559" s="275"/>
      <c r="I1559" s="227"/>
    </row>
    <row r="1560" spans="1:9" x14ac:dyDescent="0.25">
      <c r="A1560" s="21"/>
      <c r="E1560" s="184"/>
      <c r="F1560" s="236"/>
      <c r="G1560" s="276"/>
      <c r="H1560" s="276"/>
      <c r="I1560" s="237"/>
    </row>
    <row r="1561" spans="1:9" x14ac:dyDescent="0.25">
      <c r="A1561" s="21"/>
      <c r="E1561" s="184"/>
      <c r="F1561" s="236"/>
      <c r="G1561" s="276"/>
      <c r="H1561" s="276"/>
      <c r="I1561" s="237"/>
    </row>
    <row r="1562" spans="1:9" x14ac:dyDescent="0.25">
      <c r="A1562" s="21"/>
      <c r="E1562" s="184"/>
      <c r="F1562" s="236"/>
      <c r="G1562" s="276"/>
      <c r="H1562" s="276"/>
      <c r="I1562" s="237"/>
    </row>
    <row r="1563" spans="1:9" x14ac:dyDescent="0.25">
      <c r="A1563" s="21"/>
      <c r="E1563" s="184"/>
      <c r="F1563" s="236"/>
      <c r="G1563" s="276"/>
      <c r="H1563" s="276"/>
      <c r="I1563" s="237"/>
    </row>
    <row r="1564" spans="1:9" x14ac:dyDescent="0.25">
      <c r="A1564" s="21"/>
      <c r="E1564" s="184"/>
      <c r="F1564" s="236"/>
      <c r="G1564" s="276"/>
      <c r="H1564" s="276"/>
      <c r="I1564" s="237"/>
    </row>
    <row r="1565" spans="1:9" x14ac:dyDescent="0.25">
      <c r="A1565" s="21"/>
      <c r="E1565" s="184"/>
      <c r="F1565" s="236"/>
      <c r="G1565" s="276"/>
      <c r="H1565" s="276"/>
      <c r="I1565" s="237"/>
    </row>
    <row r="1566" spans="1:9" x14ac:dyDescent="0.25">
      <c r="A1566" s="21"/>
      <c r="E1566" s="184"/>
      <c r="F1566" s="236"/>
      <c r="G1566" s="276"/>
      <c r="H1566" s="276"/>
      <c r="I1566" s="237"/>
    </row>
    <row r="1567" spans="1:9" x14ac:dyDescent="0.25">
      <c r="A1567" s="21"/>
      <c r="E1567" s="184"/>
      <c r="F1567" s="236"/>
      <c r="G1567" s="276"/>
      <c r="H1567" s="276"/>
      <c r="I1567" s="237"/>
    </row>
    <row r="1568" spans="1:9" x14ac:dyDescent="0.25">
      <c r="A1568" s="21"/>
      <c r="E1568" s="184"/>
      <c r="F1568" s="236"/>
      <c r="G1568" s="276"/>
      <c r="H1568" s="276"/>
      <c r="I1568" s="237"/>
    </row>
    <row r="1569" spans="1:9" x14ac:dyDescent="0.25">
      <c r="A1569" s="21"/>
      <c r="B1569" s="21"/>
      <c r="C1569" s="22"/>
      <c r="D1569" s="23"/>
      <c r="E1569" s="272"/>
      <c r="F1569" s="236"/>
      <c r="G1569" s="276"/>
      <c r="H1569" s="276"/>
      <c r="I1569" s="227"/>
    </row>
    <row r="1570" spans="1:9" x14ac:dyDescent="0.25">
      <c r="A1570" s="21"/>
      <c r="B1570" s="21"/>
      <c r="C1570" s="22"/>
      <c r="D1570" s="23"/>
      <c r="E1570" s="272"/>
      <c r="F1570" s="236"/>
      <c r="G1570" s="276"/>
      <c r="H1570" s="276"/>
      <c r="I1570" s="227"/>
    </row>
    <row r="1571" spans="1:9" x14ac:dyDescent="0.25">
      <c r="E1571" s="184"/>
      <c r="F1571" s="226"/>
      <c r="G1571" s="275"/>
      <c r="H1571" s="275"/>
      <c r="I1571" s="227"/>
    </row>
    <row r="1572" spans="1:9" x14ac:dyDescent="0.25">
      <c r="E1572" s="184"/>
      <c r="F1572" s="226"/>
      <c r="G1572" s="275"/>
      <c r="H1572" s="275"/>
      <c r="I1572" s="227"/>
    </row>
    <row r="1573" spans="1:9" x14ac:dyDescent="0.25">
      <c r="E1573" s="184"/>
      <c r="F1573" s="226"/>
      <c r="G1573" s="275"/>
      <c r="H1573" s="275"/>
      <c r="I1573" s="227"/>
    </row>
    <row r="1574" spans="1:9" x14ac:dyDescent="0.25">
      <c r="F1574" s="226"/>
      <c r="G1574" s="275"/>
      <c r="H1574" s="275"/>
      <c r="I1574" s="227"/>
    </row>
    <row r="1575" spans="1:9" x14ac:dyDescent="0.25">
      <c r="F1575" s="226"/>
      <c r="G1575" s="275"/>
      <c r="H1575" s="275"/>
      <c r="I1575" s="227"/>
    </row>
    <row r="1576" spans="1:9" x14ac:dyDescent="0.25">
      <c r="E1576" s="184"/>
      <c r="F1576" s="226"/>
      <c r="G1576" s="275"/>
      <c r="H1576" s="275"/>
      <c r="I1576" s="227"/>
    </row>
    <row r="1577" spans="1:9" x14ac:dyDescent="0.25">
      <c r="A1577" s="21"/>
      <c r="B1577" s="21"/>
      <c r="C1577" s="22"/>
      <c r="D1577" s="23"/>
      <c r="E1577" s="23"/>
      <c r="F1577" s="236"/>
      <c r="G1577" s="276"/>
      <c r="H1577" s="276"/>
      <c r="I1577" s="237"/>
    </row>
    <row r="1578" spans="1:9" x14ac:dyDescent="0.25">
      <c r="A1578" s="21"/>
      <c r="B1578" s="21"/>
      <c r="C1578" s="22"/>
      <c r="D1578" s="23"/>
      <c r="E1578" s="23"/>
      <c r="F1578" s="236"/>
      <c r="G1578" s="276"/>
      <c r="H1578" s="276"/>
      <c r="I1578" s="237"/>
    </row>
    <row r="1579" spans="1:9" x14ac:dyDescent="0.25">
      <c r="A1579" s="21"/>
      <c r="B1579" s="21"/>
      <c r="C1579" s="22"/>
      <c r="D1579" s="23"/>
      <c r="E1579" s="23"/>
      <c r="F1579" s="236"/>
      <c r="G1579" s="276"/>
      <c r="H1579" s="276"/>
      <c r="I1579" s="237"/>
    </row>
    <row r="1580" spans="1:9" x14ac:dyDescent="0.25">
      <c r="F1580" s="226"/>
      <c r="G1580" s="275"/>
      <c r="H1580" s="275"/>
      <c r="I1580" s="227"/>
    </row>
    <row r="1581" spans="1:9" x14ac:dyDescent="0.25">
      <c r="A1581" s="21"/>
      <c r="F1581" s="226"/>
      <c r="G1581" s="275"/>
      <c r="H1581" s="275"/>
      <c r="I1581" s="227"/>
    </row>
    <row r="1582" spans="1:9" x14ac:dyDescent="0.25">
      <c r="F1582" s="226"/>
      <c r="G1582" s="275"/>
      <c r="H1582" s="275"/>
      <c r="I1582" s="227"/>
    </row>
    <row r="1583" spans="1:9" x14ac:dyDescent="0.25">
      <c r="E1583" s="184"/>
      <c r="F1583" s="226"/>
      <c r="G1583" s="275"/>
      <c r="H1583" s="275"/>
      <c r="I1583" s="227"/>
    </row>
    <row r="1584" spans="1:9" x14ac:dyDescent="0.25">
      <c r="E1584" s="184"/>
      <c r="F1584" s="226"/>
      <c r="G1584" s="275"/>
      <c r="H1584" s="275"/>
      <c r="I1584" s="227"/>
    </row>
    <row r="1585" spans="1:9" x14ac:dyDescent="0.25">
      <c r="E1585" s="184"/>
      <c r="F1585" s="226"/>
      <c r="G1585" s="275"/>
      <c r="H1585" s="275"/>
      <c r="I1585" s="227"/>
    </row>
    <row r="1586" spans="1:9" x14ac:dyDescent="0.25">
      <c r="E1586" s="184"/>
      <c r="F1586" s="226"/>
      <c r="G1586" s="275"/>
      <c r="H1586" s="275"/>
      <c r="I1586" s="227"/>
    </row>
    <row r="1587" spans="1:9" x14ac:dyDescent="0.25">
      <c r="E1587" s="184"/>
      <c r="F1587" s="226"/>
      <c r="G1587" s="275"/>
      <c r="H1587" s="275"/>
      <c r="I1587" s="227"/>
    </row>
    <row r="1588" spans="1:9" x14ac:dyDescent="0.25">
      <c r="E1588" s="184"/>
      <c r="F1588" s="226"/>
      <c r="G1588" s="275"/>
      <c r="H1588" s="275"/>
      <c r="I1588" s="227"/>
    </row>
    <row r="1589" spans="1:9" x14ac:dyDescent="0.25">
      <c r="E1589" s="184"/>
      <c r="F1589" s="226"/>
      <c r="G1589" s="275"/>
      <c r="H1589" s="275"/>
      <c r="I1589" s="227"/>
    </row>
    <row r="1590" spans="1:9" x14ac:dyDescent="0.25">
      <c r="E1590" s="184"/>
      <c r="F1590" s="226"/>
      <c r="G1590" s="275"/>
      <c r="H1590" s="275"/>
      <c r="I1590" s="227"/>
    </row>
    <row r="1591" spans="1:9" x14ac:dyDescent="0.25">
      <c r="F1591" s="226"/>
      <c r="G1591" s="275"/>
      <c r="H1591" s="275"/>
      <c r="I1591" s="227"/>
    </row>
    <row r="1592" spans="1:9" x14ac:dyDescent="0.25">
      <c r="A1592" s="21"/>
      <c r="F1592" s="236"/>
      <c r="G1592" s="276"/>
      <c r="H1592" s="276"/>
      <c r="I1592" s="237"/>
    </row>
    <row r="1593" spans="1:9" x14ac:dyDescent="0.25">
      <c r="A1593" s="21"/>
      <c r="F1593" s="236"/>
      <c r="G1593" s="276"/>
      <c r="H1593" s="276"/>
      <c r="I1593" s="237"/>
    </row>
    <row r="1594" spans="1:9" x14ac:dyDescent="0.25">
      <c r="A1594" s="21"/>
      <c r="F1594" s="236"/>
      <c r="G1594" s="276"/>
      <c r="H1594" s="276"/>
      <c r="I1594" s="237"/>
    </row>
    <row r="1595" spans="1:9" x14ac:dyDescent="0.25">
      <c r="A1595" s="21"/>
      <c r="F1595" s="236"/>
      <c r="G1595" s="276"/>
      <c r="H1595" s="276"/>
      <c r="I1595" s="237"/>
    </row>
    <row r="1596" spans="1:9" x14ac:dyDescent="0.25">
      <c r="F1596" s="226"/>
      <c r="G1596" s="275"/>
      <c r="H1596" s="275"/>
      <c r="I1596" s="227"/>
    </row>
    <row r="1597" spans="1:9" x14ac:dyDescent="0.25">
      <c r="A1597" s="21"/>
      <c r="F1597" s="226"/>
      <c r="G1597" s="275"/>
      <c r="H1597" s="275"/>
      <c r="I1597" s="227"/>
    </row>
    <row r="1598" spans="1:9" x14ac:dyDescent="0.25">
      <c r="E1598" s="184"/>
      <c r="F1598" s="226"/>
      <c r="G1598" s="275"/>
      <c r="H1598" s="275"/>
      <c r="I1598" s="227"/>
    </row>
    <row r="1599" spans="1:9" x14ac:dyDescent="0.25">
      <c r="E1599" s="184"/>
      <c r="F1599" s="226"/>
      <c r="G1599" s="275"/>
      <c r="H1599" s="275"/>
      <c r="I1599" s="227"/>
    </row>
    <row r="1600" spans="1:9" x14ac:dyDescent="0.25">
      <c r="F1600" s="226"/>
      <c r="G1600" s="275"/>
      <c r="H1600" s="275"/>
      <c r="I1600" s="227"/>
    </row>
    <row r="1601" spans="1:9" x14ac:dyDescent="0.25">
      <c r="A1601" s="21"/>
      <c r="F1601" s="236"/>
      <c r="G1601" s="276"/>
      <c r="H1601" s="276"/>
      <c r="I1601" s="237"/>
    </row>
    <row r="1602" spans="1:9" x14ac:dyDescent="0.25">
      <c r="F1602" s="226"/>
      <c r="G1602" s="275"/>
      <c r="H1602" s="275"/>
      <c r="I1602" s="227"/>
    </row>
    <row r="1603" spans="1:9" x14ac:dyDescent="0.25">
      <c r="A1603" s="21"/>
      <c r="F1603" s="226"/>
      <c r="G1603" s="275"/>
      <c r="H1603" s="275"/>
      <c r="I1603" s="227"/>
    </row>
    <row r="1604" spans="1:9" x14ac:dyDescent="0.25">
      <c r="E1604" s="184"/>
      <c r="F1604" s="226"/>
      <c r="G1604" s="275"/>
      <c r="H1604" s="275"/>
      <c r="I1604" s="227"/>
    </row>
    <row r="1605" spans="1:9" x14ac:dyDescent="0.25">
      <c r="A1605" s="21"/>
      <c r="B1605" s="21"/>
      <c r="C1605" s="22"/>
      <c r="D1605" s="23"/>
      <c r="E1605" s="23"/>
      <c r="F1605" s="236"/>
      <c r="G1605" s="276"/>
      <c r="H1605" s="276"/>
      <c r="I1605" s="237"/>
    </row>
    <row r="1606" spans="1:9" x14ac:dyDescent="0.25">
      <c r="F1606" s="226"/>
      <c r="G1606" s="275"/>
      <c r="H1606" s="275"/>
      <c r="I1606" s="227"/>
    </row>
    <row r="1607" spans="1:9" x14ac:dyDescent="0.25">
      <c r="A1607" s="21"/>
      <c r="B1607" s="21"/>
      <c r="C1607" s="22"/>
      <c r="D1607" s="23"/>
      <c r="E1607" s="272"/>
      <c r="F1607" s="236"/>
      <c r="G1607" s="276"/>
      <c r="H1607" s="276"/>
      <c r="I1607" s="237"/>
    </row>
    <row r="1608" spans="1:9" x14ac:dyDescent="0.25">
      <c r="A1608" s="21"/>
      <c r="B1608" s="21"/>
      <c r="C1608" s="22"/>
      <c r="D1608" s="23"/>
      <c r="E1608" s="272"/>
      <c r="F1608" s="273"/>
      <c r="G1608" s="278"/>
      <c r="H1608" s="288"/>
      <c r="I1608" s="274"/>
    </row>
    <row r="1609" spans="1:9" x14ac:dyDescent="0.25">
      <c r="A1609" s="21"/>
      <c r="B1609" s="21"/>
      <c r="C1609" s="22"/>
      <c r="D1609" s="23"/>
      <c r="E1609" s="272"/>
      <c r="F1609" s="273"/>
      <c r="G1609" s="278"/>
      <c r="H1609" s="288"/>
      <c r="I1609" s="274"/>
    </row>
    <row r="1610" spans="1:9" x14ac:dyDescent="0.25">
      <c r="A1610" s="21"/>
      <c r="B1610" s="21"/>
      <c r="C1610" s="22"/>
      <c r="D1610" s="23"/>
      <c r="E1610" s="272"/>
      <c r="F1610" s="273"/>
      <c r="G1610" s="278"/>
      <c r="H1610" s="288"/>
      <c r="I1610" s="274"/>
    </row>
    <row r="1611" spans="1:9" x14ac:dyDescent="0.25">
      <c r="A1611" s="21"/>
      <c r="B1611" s="21"/>
      <c r="C1611" s="22"/>
      <c r="D1611" s="23"/>
      <c r="E1611" s="272"/>
      <c r="F1611" s="273"/>
      <c r="G1611" s="278"/>
      <c r="H1611" s="288"/>
      <c r="I1611" s="274"/>
    </row>
    <row r="1612" spans="1:9" x14ac:dyDescent="0.25">
      <c r="A1612" s="21"/>
      <c r="B1612" s="21"/>
      <c r="C1612" s="22"/>
      <c r="D1612" s="23"/>
      <c r="E1612" s="272"/>
      <c r="F1612" s="273"/>
      <c r="G1612" s="278"/>
      <c r="H1612" s="288"/>
      <c r="I1612" s="274"/>
    </row>
    <row r="1613" spans="1:9" x14ac:dyDescent="0.25">
      <c r="A1613" s="21"/>
      <c r="B1613" s="21"/>
      <c r="C1613" s="22"/>
      <c r="D1613" s="23"/>
      <c r="E1613" s="272"/>
      <c r="F1613" s="273"/>
      <c r="G1613" s="278"/>
      <c r="H1613" s="288"/>
      <c r="I1613" s="274"/>
    </row>
    <row r="1614" spans="1:9" x14ac:dyDescent="0.25">
      <c r="A1614" s="21"/>
      <c r="B1614" s="21"/>
      <c r="C1614" s="22"/>
      <c r="D1614" s="23"/>
      <c r="E1614" s="272"/>
      <c r="F1614" s="273"/>
      <c r="G1614" s="278"/>
      <c r="H1614" s="288"/>
      <c r="I1614" s="274"/>
    </row>
    <row r="1615" spans="1:9" x14ac:dyDescent="0.25">
      <c r="A1615" s="21"/>
      <c r="B1615" s="21"/>
      <c r="C1615" s="22"/>
      <c r="D1615" s="23"/>
      <c r="E1615" s="272"/>
      <c r="F1615" s="273"/>
      <c r="G1615" s="278"/>
      <c r="H1615" s="288"/>
      <c r="I1615" s="274"/>
    </row>
    <row r="1616" spans="1:9" x14ac:dyDescent="0.25">
      <c r="A1616" s="21"/>
      <c r="B1616" s="21"/>
      <c r="C1616" s="22"/>
      <c r="D1616" s="23"/>
      <c r="E1616" s="272"/>
      <c r="F1616" s="273"/>
      <c r="G1616" s="278"/>
      <c r="H1616" s="288"/>
      <c r="I1616" s="274"/>
    </row>
    <row r="1617" spans="1:11" x14ac:dyDescent="0.25">
      <c r="A1617" s="21"/>
      <c r="B1617" s="21"/>
      <c r="C1617" s="22"/>
      <c r="D1617" s="23"/>
      <c r="E1617" s="272"/>
      <c r="F1617" s="273"/>
      <c r="G1617" s="278"/>
      <c r="H1617" s="288"/>
      <c r="I1617" s="274"/>
      <c r="K1617" s="275"/>
    </row>
    <row r="1618" spans="1:11" x14ac:dyDescent="0.25">
      <c r="A1618" s="21"/>
      <c r="B1618" s="21"/>
      <c r="C1618" s="22"/>
      <c r="D1618" s="23"/>
      <c r="E1618" s="272"/>
      <c r="F1618" s="273"/>
      <c r="G1618" s="278"/>
      <c r="H1618" s="288"/>
      <c r="I1618" s="274"/>
      <c r="K1618" s="275"/>
    </row>
    <row r="1619" spans="1:11" x14ac:dyDescent="0.25">
      <c r="A1619" s="21"/>
      <c r="B1619" s="21"/>
      <c r="C1619" s="22"/>
      <c r="D1619" s="23"/>
      <c r="E1619" s="272"/>
      <c r="F1619" s="273"/>
      <c r="G1619" s="288"/>
      <c r="H1619" s="288"/>
      <c r="K1619" s="275"/>
    </row>
    <row r="1620" spans="1:11" x14ac:dyDescent="0.25">
      <c r="A1620" s="21"/>
      <c r="B1620" s="21"/>
      <c r="C1620" s="22"/>
      <c r="D1620" s="23"/>
      <c r="E1620" s="272"/>
      <c r="F1620" s="273"/>
      <c r="G1620" s="288"/>
      <c r="H1620" s="288"/>
      <c r="K1620" s="275"/>
    </row>
    <row r="1621" spans="1:11" x14ac:dyDescent="0.25">
      <c r="E1621" s="184"/>
      <c r="F1621" s="226"/>
      <c r="G1621" s="275"/>
      <c r="H1621" s="275"/>
      <c r="I1621" s="227"/>
      <c r="K1621" s="275"/>
    </row>
    <row r="1622" spans="1:11" x14ac:dyDescent="0.25">
      <c r="E1622" s="184"/>
      <c r="F1622" s="226"/>
      <c r="G1622" s="275"/>
      <c r="H1622" s="275"/>
      <c r="I1622" s="227"/>
      <c r="K1622" s="275"/>
    </row>
    <row r="1623" spans="1:11" x14ac:dyDescent="0.25">
      <c r="E1623" s="184"/>
      <c r="F1623" s="226"/>
      <c r="G1623" s="275"/>
      <c r="H1623" s="275"/>
      <c r="I1623" s="227"/>
      <c r="K1623" s="275"/>
    </row>
    <row r="1624" spans="1:11" x14ac:dyDescent="0.25">
      <c r="F1624" s="226"/>
      <c r="G1624" s="275"/>
      <c r="H1624" s="275"/>
      <c r="I1624" s="227"/>
      <c r="K1624" s="276"/>
    </row>
    <row r="1625" spans="1:11" x14ac:dyDescent="0.25">
      <c r="E1625" s="184"/>
      <c r="F1625" s="226"/>
      <c r="G1625" s="275"/>
      <c r="H1625" s="275"/>
      <c r="I1625" s="227"/>
      <c r="K1625" s="276"/>
    </row>
    <row r="1626" spans="1:11" x14ac:dyDescent="0.25">
      <c r="F1626" s="226"/>
      <c r="G1626" s="275"/>
      <c r="H1626" s="275"/>
      <c r="I1626" s="227"/>
      <c r="K1626" s="276"/>
    </row>
    <row r="1627" spans="1:11" x14ac:dyDescent="0.25">
      <c r="F1627" s="226"/>
      <c r="G1627" s="275"/>
      <c r="H1627" s="275"/>
      <c r="I1627" s="227"/>
      <c r="K1627" s="275"/>
    </row>
    <row r="1628" spans="1:11" x14ac:dyDescent="0.25">
      <c r="A1628" s="21"/>
      <c r="B1628" s="21"/>
      <c r="C1628" s="22"/>
      <c r="D1628" s="23"/>
      <c r="E1628" s="23"/>
      <c r="F1628" s="236"/>
      <c r="G1628" s="276"/>
      <c r="H1628" s="276"/>
      <c r="I1628" s="237"/>
      <c r="K1628" s="275"/>
    </row>
    <row r="1629" spans="1:11" x14ac:dyDescent="0.25">
      <c r="A1629" s="21"/>
      <c r="B1629" s="21"/>
      <c r="C1629" s="22"/>
      <c r="D1629" s="23"/>
      <c r="E1629" s="23"/>
      <c r="F1629" s="236"/>
      <c r="G1629" s="276"/>
      <c r="H1629" s="276"/>
      <c r="I1629" s="237"/>
      <c r="K1629" s="290"/>
    </row>
    <row r="1630" spans="1:11" x14ac:dyDescent="0.25">
      <c r="A1630" s="21"/>
      <c r="B1630" s="21"/>
      <c r="C1630" s="22"/>
      <c r="D1630" s="23"/>
      <c r="E1630" s="23"/>
      <c r="F1630" s="236"/>
      <c r="G1630" s="276"/>
      <c r="H1630" s="276"/>
      <c r="I1630" s="237"/>
      <c r="K1630" s="275"/>
    </row>
    <row r="1631" spans="1:11" x14ac:dyDescent="0.25">
      <c r="F1631" s="226"/>
      <c r="G1631" s="275"/>
      <c r="H1631" s="275"/>
      <c r="I1631" s="227"/>
      <c r="K1631" s="275"/>
    </row>
    <row r="1632" spans="1:11" x14ac:dyDescent="0.25">
      <c r="A1632" s="21"/>
      <c r="F1632" s="226"/>
      <c r="G1632" s="275"/>
      <c r="H1632" s="275"/>
      <c r="I1632" s="227"/>
      <c r="K1632" s="275"/>
    </row>
    <row r="1633" spans="1:11" x14ac:dyDescent="0.25">
      <c r="F1633" s="226"/>
      <c r="G1633" s="275"/>
      <c r="H1633" s="275"/>
      <c r="I1633" s="237"/>
      <c r="K1633" s="275"/>
    </row>
    <row r="1634" spans="1:11" x14ac:dyDescent="0.25">
      <c r="E1634" s="184"/>
      <c r="F1634" s="226"/>
      <c r="G1634" s="275"/>
      <c r="H1634" s="275"/>
      <c r="I1634" s="237"/>
      <c r="K1634" s="275"/>
    </row>
    <row r="1635" spans="1:11" x14ac:dyDescent="0.25">
      <c r="E1635" s="184"/>
      <c r="F1635" s="226"/>
      <c r="G1635" s="275"/>
      <c r="H1635" s="275"/>
      <c r="I1635" s="227"/>
      <c r="K1635" s="275"/>
    </row>
    <row r="1636" spans="1:11" x14ac:dyDescent="0.25">
      <c r="E1636" s="184"/>
      <c r="F1636" s="226"/>
      <c r="G1636" s="275"/>
      <c r="H1636" s="275"/>
      <c r="I1636" s="227"/>
      <c r="K1636" s="275"/>
    </row>
    <row r="1637" spans="1:11" x14ac:dyDescent="0.25">
      <c r="E1637" s="184"/>
      <c r="F1637" s="226"/>
      <c r="G1637" s="275"/>
      <c r="H1637" s="275"/>
      <c r="I1637" s="227"/>
      <c r="K1637" s="275"/>
    </row>
    <row r="1638" spans="1:11" x14ac:dyDescent="0.25">
      <c r="E1638" s="184"/>
      <c r="F1638" s="226"/>
      <c r="G1638" s="275"/>
      <c r="H1638" s="275"/>
      <c r="I1638" s="227"/>
      <c r="K1638" s="276"/>
    </row>
    <row r="1639" spans="1:11" x14ac:dyDescent="0.25">
      <c r="E1639" s="184"/>
      <c r="F1639" s="226"/>
      <c r="G1639" s="275"/>
      <c r="H1639" s="275"/>
      <c r="I1639" s="227"/>
      <c r="K1639" s="276"/>
    </row>
    <row r="1640" spans="1:11" x14ac:dyDescent="0.25">
      <c r="F1640" s="226"/>
      <c r="G1640" s="275"/>
      <c r="H1640" s="275"/>
      <c r="I1640" s="227"/>
      <c r="K1640" s="276"/>
    </row>
    <row r="1641" spans="1:11" x14ac:dyDescent="0.25">
      <c r="A1641" s="21"/>
      <c r="F1641" s="236"/>
      <c r="G1641" s="276"/>
      <c r="H1641" s="276"/>
      <c r="I1641" s="237"/>
      <c r="K1641" s="275"/>
    </row>
    <row r="1642" spans="1:11" x14ac:dyDescent="0.25">
      <c r="A1642" s="21"/>
      <c r="F1642" s="236"/>
      <c r="G1642" s="276"/>
      <c r="H1642" s="276"/>
      <c r="I1642" s="237"/>
      <c r="K1642" s="275"/>
    </row>
    <row r="1643" spans="1:11" x14ac:dyDescent="0.25">
      <c r="A1643" s="21"/>
      <c r="F1643" s="236"/>
      <c r="G1643" s="276"/>
      <c r="H1643" s="276"/>
      <c r="I1643" s="237"/>
      <c r="K1643" s="275"/>
    </row>
    <row r="1644" spans="1:11" x14ac:dyDescent="0.25">
      <c r="A1644" s="21"/>
      <c r="F1644" s="236"/>
      <c r="G1644" s="276"/>
      <c r="H1644" s="276"/>
      <c r="I1644" s="237"/>
      <c r="K1644" s="275"/>
    </row>
    <row r="1645" spans="1:11" x14ac:dyDescent="0.25">
      <c r="F1645" s="226"/>
      <c r="G1645" s="275"/>
      <c r="H1645" s="275"/>
      <c r="I1645" s="227"/>
      <c r="K1645" s="275"/>
    </row>
    <row r="1646" spans="1:11" x14ac:dyDescent="0.25">
      <c r="A1646" s="21"/>
      <c r="F1646" s="226"/>
      <c r="G1646" s="275"/>
      <c r="H1646" s="275"/>
      <c r="I1646" s="227"/>
      <c r="K1646" s="276"/>
    </row>
    <row r="1647" spans="1:11" x14ac:dyDescent="0.25">
      <c r="F1647" s="226"/>
      <c r="G1647" s="275"/>
      <c r="H1647" s="275"/>
      <c r="I1647" s="227"/>
      <c r="K1647" s="275"/>
    </row>
    <row r="1648" spans="1:11" x14ac:dyDescent="0.25">
      <c r="F1648" s="226"/>
      <c r="G1648" s="275"/>
      <c r="H1648" s="275"/>
      <c r="I1648" s="227"/>
      <c r="K1648" s="275"/>
    </row>
    <row r="1649" spans="1:11" x14ac:dyDescent="0.25">
      <c r="F1649" s="226"/>
      <c r="G1649" s="275"/>
      <c r="H1649" s="275"/>
      <c r="I1649" s="227"/>
      <c r="K1649" s="275"/>
    </row>
    <row r="1650" spans="1:11" x14ac:dyDescent="0.25">
      <c r="A1650" s="21"/>
      <c r="F1650" s="236"/>
      <c r="G1650" s="276"/>
      <c r="H1650" s="276"/>
      <c r="I1650" s="237"/>
      <c r="K1650" s="276"/>
    </row>
    <row r="1651" spans="1:11" x14ac:dyDescent="0.25">
      <c r="A1651" s="21"/>
      <c r="F1651" s="236"/>
      <c r="G1651" s="276"/>
      <c r="H1651" s="276"/>
      <c r="I1651" s="237"/>
      <c r="K1651" s="275"/>
    </row>
    <row r="1652" spans="1:11" x14ac:dyDescent="0.25">
      <c r="A1652" s="21"/>
      <c r="F1652" s="236"/>
      <c r="G1652" s="276"/>
      <c r="H1652" s="276"/>
      <c r="I1652" s="237"/>
      <c r="K1652" s="275"/>
    </row>
    <row r="1653" spans="1:11" x14ac:dyDescent="0.25">
      <c r="A1653" s="21"/>
      <c r="F1653" s="226"/>
      <c r="G1653" s="275"/>
      <c r="H1653" s="275"/>
      <c r="I1653" s="227"/>
    </row>
    <row r="1654" spans="1:11" x14ac:dyDescent="0.25">
      <c r="A1654" s="21"/>
      <c r="B1654" s="21"/>
      <c r="C1654" s="22"/>
      <c r="D1654" s="23"/>
      <c r="E1654" s="23"/>
      <c r="F1654" s="236"/>
      <c r="G1654" s="276"/>
      <c r="H1654" s="276"/>
      <c r="I1654" s="237"/>
    </row>
    <row r="1655" spans="1:11" x14ac:dyDescent="0.25">
      <c r="E1655" s="184"/>
      <c r="F1655" s="226"/>
      <c r="G1655" s="275"/>
      <c r="H1655" s="275"/>
      <c r="I1655" s="227"/>
    </row>
    <row r="1656" spans="1:11" x14ac:dyDescent="0.25">
      <c r="A1656" s="21"/>
      <c r="E1656" s="184"/>
      <c r="F1656" s="236"/>
      <c r="G1656" s="276"/>
      <c r="H1656" s="276"/>
      <c r="I1656" s="237"/>
    </row>
    <row r="1657" spans="1:11" x14ac:dyDescent="0.25">
      <c r="A1657" s="21"/>
      <c r="E1657" s="184"/>
      <c r="F1657" s="236"/>
      <c r="G1657" s="276"/>
      <c r="H1657" s="276"/>
      <c r="I1657" s="237"/>
    </row>
    <row r="1658" spans="1:11" x14ac:dyDescent="0.25">
      <c r="A1658" s="21"/>
      <c r="E1658" s="184"/>
      <c r="F1658" s="236"/>
      <c r="G1658" s="276"/>
      <c r="H1658" s="276"/>
      <c r="I1658" s="237"/>
    </row>
    <row r="1659" spans="1:11" x14ac:dyDescent="0.25">
      <c r="A1659" s="21"/>
      <c r="E1659" s="184"/>
      <c r="F1659" s="273"/>
      <c r="G1659" s="278"/>
      <c r="H1659" s="288"/>
      <c r="I1659" s="274"/>
    </row>
    <row r="1660" spans="1:11" x14ac:dyDescent="0.25">
      <c r="A1660" s="21"/>
      <c r="E1660" s="184"/>
      <c r="F1660" s="273"/>
      <c r="G1660" s="278"/>
      <c r="H1660" s="288"/>
      <c r="I1660" s="274"/>
    </row>
    <row r="1661" spans="1:11" x14ac:dyDescent="0.25">
      <c r="A1661" s="21"/>
      <c r="E1661" s="184"/>
      <c r="F1661" s="273"/>
      <c r="G1661" s="278"/>
      <c r="H1661" s="288"/>
      <c r="I1661" s="274"/>
    </row>
    <row r="1662" spans="1:11" x14ac:dyDescent="0.25">
      <c r="A1662" s="21"/>
      <c r="E1662" s="184"/>
      <c r="F1662" s="273"/>
      <c r="G1662" s="278"/>
      <c r="H1662" s="288"/>
      <c r="I1662" s="274"/>
    </row>
    <row r="1663" spans="1:11" x14ac:dyDescent="0.25">
      <c r="A1663" s="21"/>
      <c r="E1663" s="184"/>
      <c r="F1663" s="273"/>
      <c r="G1663" s="278"/>
      <c r="H1663" s="288"/>
      <c r="I1663" s="274"/>
    </row>
    <row r="1664" spans="1:11" x14ac:dyDescent="0.25">
      <c r="A1664" s="21"/>
      <c r="E1664" s="184"/>
      <c r="F1664" s="273"/>
      <c r="G1664" s="278"/>
      <c r="H1664" s="288"/>
      <c r="I1664" s="274"/>
    </row>
    <row r="1665" spans="1:11" x14ac:dyDescent="0.25">
      <c r="A1665" s="21"/>
      <c r="E1665" s="184"/>
      <c r="F1665" s="273"/>
      <c r="G1665" s="278"/>
      <c r="H1665" s="288"/>
      <c r="I1665" s="274"/>
    </row>
    <row r="1666" spans="1:11" x14ac:dyDescent="0.25">
      <c r="A1666" s="21"/>
      <c r="E1666" s="184"/>
      <c r="F1666" s="273"/>
      <c r="G1666" s="278"/>
      <c r="H1666" s="288"/>
      <c r="I1666" s="274"/>
      <c r="K1666" s="275"/>
    </row>
    <row r="1667" spans="1:11" x14ac:dyDescent="0.25">
      <c r="A1667" s="21"/>
      <c r="E1667" s="184"/>
      <c r="F1667" s="273"/>
      <c r="G1667" s="278"/>
      <c r="H1667" s="288"/>
      <c r="I1667" s="274"/>
      <c r="K1667" s="275"/>
    </row>
    <row r="1668" spans="1:11" x14ac:dyDescent="0.25">
      <c r="A1668" s="21"/>
      <c r="B1668" s="21"/>
      <c r="C1668" s="22"/>
      <c r="D1668" s="23"/>
      <c r="E1668" s="272"/>
      <c r="F1668" s="273"/>
      <c r="G1668" s="288"/>
      <c r="H1668" s="288"/>
      <c r="K1668" s="275"/>
    </row>
    <row r="1669" spans="1:11" x14ac:dyDescent="0.25">
      <c r="A1669" s="21"/>
      <c r="B1669" s="21"/>
      <c r="C1669" s="22"/>
      <c r="D1669" s="23"/>
      <c r="E1669" s="272"/>
      <c r="F1669" s="273"/>
      <c r="G1669" s="288"/>
      <c r="H1669" s="288"/>
      <c r="K1669" s="275"/>
    </row>
    <row r="1670" spans="1:11" x14ac:dyDescent="0.25">
      <c r="E1670" s="184"/>
      <c r="F1670" s="226"/>
      <c r="G1670" s="275"/>
      <c r="H1670" s="275"/>
      <c r="I1670" s="227"/>
      <c r="K1670" s="275"/>
    </row>
    <row r="1671" spans="1:11" x14ac:dyDescent="0.25">
      <c r="E1671" s="184"/>
      <c r="F1671" s="226"/>
      <c r="G1671" s="275"/>
      <c r="H1671" s="275"/>
      <c r="I1671" s="227"/>
      <c r="K1671" s="275"/>
    </row>
    <row r="1672" spans="1:11" x14ac:dyDescent="0.25">
      <c r="E1672" s="184"/>
      <c r="F1672" s="226"/>
      <c r="G1672" s="275"/>
      <c r="H1672" s="275"/>
      <c r="I1672" s="227"/>
      <c r="K1672" s="275"/>
    </row>
    <row r="1673" spans="1:11" x14ac:dyDescent="0.25">
      <c r="E1673" s="184"/>
      <c r="F1673" s="226"/>
      <c r="G1673" s="275"/>
      <c r="H1673" s="275"/>
      <c r="I1673" s="227"/>
      <c r="K1673" s="276"/>
    </row>
    <row r="1674" spans="1:11" x14ac:dyDescent="0.25">
      <c r="F1674" s="226"/>
      <c r="G1674" s="275"/>
      <c r="H1674" s="275"/>
      <c r="I1674" s="227"/>
      <c r="K1674" s="276"/>
    </row>
    <row r="1675" spans="1:11" x14ac:dyDescent="0.25">
      <c r="F1675" s="226"/>
      <c r="G1675" s="275"/>
      <c r="H1675" s="275"/>
      <c r="I1675" s="227"/>
      <c r="K1675" s="276"/>
    </row>
    <row r="1676" spans="1:11" x14ac:dyDescent="0.25">
      <c r="F1676" s="226"/>
      <c r="G1676" s="275"/>
      <c r="H1676" s="275"/>
      <c r="I1676" s="227"/>
      <c r="K1676" s="275"/>
    </row>
    <row r="1677" spans="1:11" x14ac:dyDescent="0.25">
      <c r="A1677" s="21"/>
      <c r="C1677" s="22"/>
      <c r="D1677" s="23"/>
      <c r="E1677" s="184"/>
      <c r="F1677" s="236"/>
      <c r="G1677" s="276"/>
      <c r="H1677" s="276"/>
      <c r="I1677" s="237"/>
      <c r="K1677" s="275"/>
    </row>
    <row r="1678" spans="1:11" x14ac:dyDescent="0.25">
      <c r="A1678" s="21"/>
      <c r="C1678" s="22"/>
      <c r="D1678" s="23"/>
      <c r="E1678" s="184"/>
      <c r="F1678" s="236"/>
      <c r="G1678" s="276"/>
      <c r="H1678" s="276"/>
      <c r="I1678" s="237"/>
      <c r="K1678" s="290"/>
    </row>
    <row r="1679" spans="1:11" x14ac:dyDescent="0.25">
      <c r="A1679" s="21"/>
      <c r="C1679" s="22"/>
      <c r="D1679" s="23"/>
      <c r="E1679" s="184"/>
      <c r="F1679" s="236"/>
      <c r="G1679" s="276"/>
      <c r="H1679" s="276"/>
      <c r="I1679" s="237"/>
      <c r="K1679" s="275"/>
    </row>
    <row r="1680" spans="1:11" x14ac:dyDescent="0.25">
      <c r="A1680" s="21"/>
      <c r="B1680" s="21"/>
      <c r="C1680" s="22"/>
      <c r="D1680" s="23"/>
      <c r="E1680" s="272"/>
      <c r="F1680" s="236"/>
      <c r="G1680" s="276"/>
      <c r="H1680" s="276"/>
      <c r="I1680" s="237"/>
      <c r="K1680" s="275"/>
    </row>
    <row r="1681" spans="1:11" x14ac:dyDescent="0.25">
      <c r="A1681" s="21"/>
      <c r="B1681" s="21"/>
      <c r="C1681" s="22"/>
      <c r="D1681" s="23"/>
      <c r="E1681" s="272"/>
      <c r="F1681" s="236"/>
      <c r="G1681" s="276"/>
      <c r="H1681" s="276"/>
      <c r="I1681" s="237"/>
      <c r="K1681" s="275"/>
    </row>
    <row r="1682" spans="1:11" x14ac:dyDescent="0.25">
      <c r="E1682" s="184"/>
      <c r="F1682" s="226"/>
      <c r="G1682" s="275"/>
      <c r="H1682" s="275"/>
      <c r="I1682" s="227"/>
      <c r="K1682" s="275"/>
    </row>
    <row r="1683" spans="1:11" x14ac:dyDescent="0.25">
      <c r="E1683" s="184"/>
      <c r="F1683" s="226"/>
      <c r="G1683" s="275"/>
      <c r="H1683" s="275"/>
      <c r="I1683" s="227"/>
      <c r="K1683" s="275"/>
    </row>
    <row r="1684" spans="1:11" x14ac:dyDescent="0.25">
      <c r="C1684" s="22"/>
      <c r="D1684" s="23"/>
      <c r="E1684" s="184"/>
      <c r="F1684" s="226"/>
      <c r="G1684" s="275"/>
      <c r="H1684" s="275"/>
      <c r="I1684" s="227"/>
      <c r="K1684" s="275"/>
    </row>
    <row r="1685" spans="1:11" x14ac:dyDescent="0.25">
      <c r="C1685" s="22"/>
      <c r="D1685" s="23"/>
      <c r="E1685" s="184"/>
      <c r="F1685" s="226"/>
      <c r="G1685" s="275"/>
      <c r="H1685" s="275"/>
      <c r="I1685" s="227"/>
      <c r="K1685" s="275"/>
    </row>
    <row r="1686" spans="1:11" x14ac:dyDescent="0.25">
      <c r="E1686" s="184"/>
      <c r="F1686" s="226"/>
      <c r="G1686" s="275"/>
      <c r="H1686" s="275"/>
      <c r="I1686" s="227"/>
      <c r="K1686" s="275"/>
    </row>
    <row r="1687" spans="1:11" x14ac:dyDescent="0.25">
      <c r="E1687" s="184"/>
      <c r="F1687" s="226"/>
      <c r="G1687" s="275"/>
      <c r="H1687" s="275"/>
      <c r="I1687" s="227"/>
      <c r="K1687" s="276"/>
    </row>
    <row r="1688" spans="1:11" x14ac:dyDescent="0.25">
      <c r="E1688" s="184"/>
      <c r="F1688" s="226"/>
      <c r="G1688" s="275"/>
      <c r="H1688" s="275"/>
      <c r="I1688" s="227"/>
      <c r="K1688" s="276"/>
    </row>
    <row r="1689" spans="1:11" x14ac:dyDescent="0.25">
      <c r="F1689" s="226"/>
      <c r="G1689" s="275"/>
      <c r="H1689" s="275"/>
      <c r="I1689" s="227"/>
      <c r="K1689" s="276"/>
    </row>
    <row r="1690" spans="1:11" x14ac:dyDescent="0.25">
      <c r="F1690" s="226"/>
      <c r="G1690" s="275"/>
      <c r="H1690" s="275"/>
      <c r="I1690" s="227"/>
      <c r="K1690" s="275"/>
    </row>
    <row r="1691" spans="1:11" x14ac:dyDescent="0.25">
      <c r="A1691" s="21"/>
      <c r="F1691" s="236"/>
      <c r="G1691" s="276"/>
      <c r="H1691" s="276"/>
      <c r="I1691" s="237"/>
      <c r="K1691" s="275"/>
    </row>
    <row r="1692" spans="1:11" x14ac:dyDescent="0.25">
      <c r="A1692" s="21"/>
      <c r="F1692" s="236"/>
      <c r="G1692" s="276"/>
      <c r="H1692" s="276"/>
      <c r="I1692" s="237"/>
      <c r="K1692" s="275"/>
    </row>
    <row r="1693" spans="1:11" x14ac:dyDescent="0.25">
      <c r="A1693" s="21"/>
      <c r="F1693" s="236"/>
      <c r="G1693" s="276"/>
      <c r="H1693" s="276"/>
      <c r="I1693" s="237"/>
      <c r="K1693" s="275"/>
    </row>
    <row r="1694" spans="1:11" x14ac:dyDescent="0.25">
      <c r="A1694" s="21"/>
      <c r="F1694" s="236"/>
      <c r="G1694" s="276"/>
      <c r="H1694" s="276"/>
      <c r="I1694" s="237"/>
      <c r="K1694" s="275"/>
    </row>
    <row r="1695" spans="1:11" x14ac:dyDescent="0.25">
      <c r="A1695" s="21"/>
      <c r="F1695" s="236"/>
      <c r="G1695" s="276"/>
      <c r="H1695" s="276"/>
      <c r="I1695" s="237"/>
      <c r="K1695" s="276"/>
    </row>
    <row r="1696" spans="1:11" x14ac:dyDescent="0.25">
      <c r="E1696" s="184"/>
      <c r="F1696" s="226"/>
      <c r="G1696" s="275"/>
      <c r="H1696" s="275"/>
      <c r="I1696" s="227"/>
      <c r="K1696" s="275"/>
    </row>
    <row r="1697" spans="1:11" x14ac:dyDescent="0.25">
      <c r="E1697" s="184"/>
      <c r="F1697" s="226"/>
      <c r="G1697" s="275"/>
      <c r="H1697" s="275"/>
      <c r="I1697" s="227"/>
      <c r="K1697" s="275"/>
    </row>
    <row r="1698" spans="1:11" x14ac:dyDescent="0.25">
      <c r="E1698" s="184"/>
      <c r="F1698" s="226"/>
      <c r="G1698" s="275"/>
      <c r="H1698" s="275"/>
      <c r="I1698" s="227"/>
      <c r="K1698" s="275"/>
    </row>
    <row r="1699" spans="1:11" x14ac:dyDescent="0.25">
      <c r="E1699" s="184"/>
      <c r="F1699" s="226"/>
      <c r="G1699" s="275"/>
      <c r="H1699" s="275"/>
      <c r="I1699" s="227"/>
      <c r="K1699" s="276"/>
    </row>
    <row r="1700" spans="1:11" x14ac:dyDescent="0.25">
      <c r="A1700" s="21"/>
      <c r="B1700" s="21"/>
      <c r="C1700" s="22"/>
      <c r="D1700" s="23"/>
      <c r="E1700" s="272"/>
      <c r="F1700" s="236"/>
      <c r="G1700" s="276"/>
      <c r="H1700" s="276"/>
      <c r="I1700" s="237"/>
      <c r="K1700" s="290"/>
    </row>
    <row r="1701" spans="1:11" x14ac:dyDescent="0.25">
      <c r="A1701" s="21"/>
      <c r="B1701" s="21"/>
      <c r="C1701" s="22"/>
      <c r="D1701" s="23"/>
      <c r="E1701" s="272"/>
      <c r="F1701" s="236"/>
      <c r="G1701" s="276"/>
      <c r="H1701" s="276"/>
      <c r="I1701" s="237"/>
      <c r="K1701" s="290"/>
    </row>
    <row r="1702" spans="1:11" x14ac:dyDescent="0.25">
      <c r="A1702" s="21"/>
      <c r="F1702" s="236"/>
      <c r="G1702" s="276"/>
      <c r="H1702" s="276"/>
      <c r="I1702" s="237"/>
      <c r="K1702" s="21"/>
    </row>
    <row r="1703" spans="1:11" x14ac:dyDescent="0.25">
      <c r="A1703" s="21"/>
      <c r="F1703" s="236"/>
      <c r="G1703" s="276"/>
      <c r="H1703" s="276"/>
      <c r="I1703" s="237"/>
    </row>
    <row r="1704" spans="1:11" x14ac:dyDescent="0.25">
      <c r="A1704" s="21"/>
      <c r="E1704" s="23"/>
      <c r="F1704" s="236"/>
      <c r="G1704" s="276"/>
      <c r="H1704" s="276"/>
      <c r="I1704" s="237"/>
    </row>
    <row r="1705" spans="1:11" x14ac:dyDescent="0.25">
      <c r="A1705" s="562"/>
      <c r="B1705" s="563"/>
      <c r="C1705" s="280"/>
      <c r="D1705" s="281"/>
      <c r="E1705" s="281"/>
      <c r="F1705" s="236"/>
      <c r="G1705" s="276"/>
      <c r="H1705" s="276"/>
      <c r="I1705" s="227"/>
    </row>
    <row r="1706" spans="1:11" x14ac:dyDescent="0.25">
      <c r="A1706" s="562"/>
      <c r="B1706" s="563"/>
      <c r="C1706" s="280"/>
      <c r="D1706" s="281"/>
      <c r="E1706" s="281"/>
      <c r="F1706" s="236"/>
      <c r="G1706" s="276"/>
      <c r="H1706" s="276"/>
      <c r="I1706" s="227"/>
    </row>
    <row r="1707" spans="1:11" x14ac:dyDescent="0.25">
      <c r="A1707" s="562"/>
      <c r="B1707" s="563"/>
      <c r="C1707" s="280"/>
      <c r="D1707" s="281"/>
      <c r="E1707" s="281"/>
      <c r="F1707" s="236"/>
      <c r="G1707" s="276"/>
      <c r="H1707" s="276"/>
      <c r="I1707" s="227"/>
    </row>
    <row r="1708" spans="1:11" x14ac:dyDescent="0.25">
      <c r="A1708" s="562"/>
      <c r="B1708" s="563"/>
      <c r="C1708" s="280"/>
      <c r="D1708" s="281"/>
      <c r="E1708" s="281"/>
      <c r="F1708" s="236"/>
      <c r="G1708" s="276"/>
      <c r="H1708" s="276"/>
      <c r="I1708" s="227"/>
    </row>
    <row r="1709" spans="1:11" x14ac:dyDescent="0.25">
      <c r="F1709" s="226"/>
      <c r="G1709" s="275"/>
      <c r="H1709" s="275"/>
      <c r="I1709" s="227"/>
    </row>
    <row r="1710" spans="1:11" x14ac:dyDescent="0.25">
      <c r="C1710" s="22"/>
      <c r="D1710" s="23"/>
      <c r="F1710" s="226"/>
      <c r="G1710" s="275"/>
      <c r="H1710" s="275"/>
      <c r="I1710" s="227"/>
    </row>
    <row r="1711" spans="1:11" x14ac:dyDescent="0.25">
      <c r="A1711" s="21"/>
      <c r="B1711" s="21"/>
      <c r="C1711" s="22"/>
      <c r="D1711" s="23"/>
      <c r="E1711" s="272"/>
      <c r="F1711" s="236"/>
      <c r="G1711" s="276"/>
      <c r="H1711" s="276"/>
      <c r="I1711" s="227"/>
    </row>
    <row r="1712" spans="1:11" x14ac:dyDescent="0.25">
      <c r="E1712" s="184"/>
      <c r="F1712" s="226"/>
      <c r="G1712" s="275"/>
      <c r="H1712" s="275"/>
      <c r="I1712" s="227"/>
    </row>
    <row r="1713" spans="1:9" x14ac:dyDescent="0.25">
      <c r="E1713" s="184"/>
      <c r="F1713" s="226"/>
      <c r="G1713" s="275"/>
      <c r="H1713" s="275"/>
      <c r="I1713" s="227"/>
    </row>
    <row r="1714" spans="1:9" x14ac:dyDescent="0.25">
      <c r="E1714" s="184"/>
      <c r="F1714" s="226"/>
      <c r="G1714" s="275"/>
      <c r="H1714" s="275"/>
      <c r="I1714" s="227"/>
    </row>
    <row r="1715" spans="1:9" x14ac:dyDescent="0.25">
      <c r="E1715" s="184"/>
      <c r="F1715" s="226"/>
      <c r="G1715" s="275"/>
      <c r="H1715" s="275"/>
      <c r="I1715" s="227"/>
    </row>
    <row r="1716" spans="1:9" x14ac:dyDescent="0.25">
      <c r="F1716" s="226"/>
      <c r="G1716" s="275"/>
      <c r="H1716" s="275"/>
      <c r="I1716" s="227"/>
    </row>
    <row r="1717" spans="1:9" x14ac:dyDescent="0.25">
      <c r="F1717" s="226"/>
      <c r="G1717" s="275"/>
      <c r="H1717" s="275"/>
      <c r="I1717" s="227"/>
    </row>
    <row r="1718" spans="1:9" x14ac:dyDescent="0.25">
      <c r="A1718" s="21"/>
      <c r="B1718" s="21"/>
      <c r="C1718" s="22"/>
      <c r="D1718" s="23"/>
      <c r="E1718" s="23"/>
      <c r="F1718" s="236"/>
      <c r="G1718" s="276"/>
      <c r="H1718" s="276"/>
      <c r="I1718" s="237"/>
    </row>
    <row r="1719" spans="1:9" x14ac:dyDescent="0.25">
      <c r="A1719" s="21"/>
      <c r="B1719" s="21"/>
      <c r="C1719" s="22"/>
      <c r="D1719" s="23"/>
      <c r="E1719" s="23"/>
      <c r="F1719" s="236"/>
      <c r="G1719" s="276"/>
      <c r="H1719" s="276"/>
      <c r="I1719" s="237"/>
    </row>
    <row r="1720" spans="1:9" x14ac:dyDescent="0.25">
      <c r="A1720" s="21"/>
      <c r="B1720" s="21"/>
      <c r="C1720" s="22"/>
      <c r="D1720" s="23"/>
      <c r="E1720" s="23"/>
      <c r="F1720" s="236"/>
      <c r="G1720" s="276"/>
      <c r="H1720" s="276"/>
      <c r="I1720" s="237"/>
    </row>
    <row r="1721" spans="1:9" x14ac:dyDescent="0.25">
      <c r="A1721" s="21"/>
      <c r="B1721" s="21"/>
      <c r="C1721" s="22"/>
      <c r="D1721" s="23"/>
      <c r="E1721" s="23"/>
      <c r="F1721" s="236"/>
      <c r="G1721" s="276"/>
      <c r="H1721" s="276"/>
      <c r="I1721" s="237"/>
    </row>
    <row r="1722" spans="1:9" x14ac:dyDescent="0.25">
      <c r="F1722" s="226"/>
      <c r="G1722" s="275"/>
      <c r="H1722" s="275"/>
      <c r="I1722" s="227"/>
    </row>
    <row r="1723" spans="1:9" x14ac:dyDescent="0.25">
      <c r="A1723" s="21"/>
      <c r="F1723" s="226"/>
      <c r="G1723" s="275"/>
      <c r="H1723" s="275"/>
      <c r="I1723" s="227"/>
    </row>
    <row r="1724" spans="1:9" x14ac:dyDescent="0.25">
      <c r="E1724" s="184"/>
      <c r="F1724" s="226"/>
      <c r="G1724" s="275"/>
      <c r="H1724" s="275"/>
      <c r="I1724" s="227"/>
    </row>
    <row r="1725" spans="1:9" x14ac:dyDescent="0.25">
      <c r="C1725" s="22"/>
      <c r="D1725" s="23"/>
      <c r="E1725" s="184"/>
      <c r="F1725" s="226"/>
      <c r="G1725" s="275"/>
      <c r="H1725" s="275"/>
      <c r="I1725" s="227"/>
    </row>
    <row r="1726" spans="1:9" x14ac:dyDescent="0.25">
      <c r="C1726" s="22"/>
      <c r="D1726" s="23"/>
      <c r="E1726" s="184"/>
      <c r="F1726" s="226"/>
      <c r="G1726" s="275"/>
      <c r="H1726" s="275"/>
      <c r="I1726" s="227"/>
    </row>
    <row r="1727" spans="1:9" x14ac:dyDescent="0.25">
      <c r="E1727" s="184"/>
      <c r="F1727" s="226"/>
      <c r="G1727" s="275"/>
      <c r="H1727" s="275"/>
      <c r="I1727" s="227"/>
    </row>
    <row r="1728" spans="1:9" x14ac:dyDescent="0.25">
      <c r="E1728" s="184"/>
      <c r="F1728" s="226"/>
      <c r="G1728" s="275"/>
      <c r="H1728" s="275"/>
      <c r="I1728" s="227"/>
    </row>
    <row r="1729" spans="1:9" x14ac:dyDescent="0.25">
      <c r="E1729" s="184"/>
      <c r="F1729" s="226"/>
      <c r="G1729" s="275"/>
      <c r="H1729" s="275"/>
      <c r="I1729" s="227"/>
    </row>
    <row r="1730" spans="1:9" x14ac:dyDescent="0.25">
      <c r="E1730" s="184"/>
      <c r="F1730" s="226"/>
      <c r="G1730" s="275"/>
      <c r="H1730" s="275"/>
      <c r="I1730" s="227"/>
    </row>
    <row r="1731" spans="1:9" x14ac:dyDescent="0.25">
      <c r="E1731" s="184"/>
      <c r="F1731" s="226"/>
      <c r="G1731" s="275"/>
      <c r="H1731" s="275"/>
      <c r="I1731" s="227"/>
    </row>
    <row r="1732" spans="1:9" x14ac:dyDescent="0.25">
      <c r="F1732" s="226"/>
      <c r="G1732" s="275"/>
      <c r="H1732" s="275"/>
      <c r="I1732" s="227"/>
    </row>
    <row r="1733" spans="1:9" x14ac:dyDescent="0.25">
      <c r="A1733" s="21"/>
      <c r="F1733" s="236"/>
      <c r="G1733" s="276"/>
      <c r="H1733" s="276"/>
      <c r="I1733" s="237"/>
    </row>
    <row r="1734" spans="1:9" x14ac:dyDescent="0.25">
      <c r="A1734" s="21"/>
      <c r="F1734" s="236"/>
      <c r="G1734" s="276"/>
      <c r="H1734" s="276"/>
      <c r="I1734" s="237"/>
    </row>
    <row r="1735" spans="1:9" x14ac:dyDescent="0.25">
      <c r="A1735" s="21"/>
      <c r="F1735" s="236"/>
      <c r="G1735" s="276"/>
      <c r="H1735" s="276"/>
      <c r="I1735" s="237"/>
    </row>
    <row r="1736" spans="1:9" x14ac:dyDescent="0.25">
      <c r="A1736" s="21"/>
      <c r="F1736" s="236"/>
      <c r="G1736" s="276"/>
      <c r="H1736" s="276"/>
      <c r="I1736" s="237"/>
    </row>
    <row r="1737" spans="1:9" x14ac:dyDescent="0.25">
      <c r="F1737" s="226"/>
      <c r="G1737" s="275"/>
      <c r="H1737" s="275"/>
      <c r="I1737" s="227"/>
    </row>
    <row r="1738" spans="1:9" x14ac:dyDescent="0.25">
      <c r="A1738" s="21"/>
      <c r="F1738" s="226"/>
      <c r="G1738" s="275"/>
      <c r="H1738" s="275"/>
      <c r="I1738" s="227"/>
    </row>
    <row r="1739" spans="1:9" x14ac:dyDescent="0.25">
      <c r="E1739" s="184"/>
      <c r="F1739" s="226"/>
      <c r="G1739" s="275"/>
      <c r="H1739" s="275"/>
      <c r="I1739" s="227"/>
    </row>
    <row r="1740" spans="1:9" x14ac:dyDescent="0.25">
      <c r="E1740" s="184"/>
      <c r="F1740" s="226"/>
      <c r="G1740" s="275"/>
      <c r="H1740" s="275"/>
      <c r="I1740" s="227"/>
    </row>
    <row r="1741" spans="1:9" x14ac:dyDescent="0.25">
      <c r="F1741" s="226"/>
      <c r="G1741" s="275"/>
      <c r="H1741" s="275"/>
      <c r="I1741" s="227"/>
    </row>
    <row r="1742" spans="1:9" x14ac:dyDescent="0.25">
      <c r="F1742" s="226"/>
      <c r="G1742" s="275"/>
      <c r="H1742" s="275"/>
      <c r="I1742" s="227"/>
    </row>
    <row r="1743" spans="1:9" x14ac:dyDescent="0.25">
      <c r="A1743" s="21"/>
      <c r="F1743" s="236"/>
      <c r="G1743" s="276"/>
      <c r="H1743" s="276"/>
      <c r="I1743" s="237"/>
    </row>
    <row r="1744" spans="1:9" x14ac:dyDescent="0.25">
      <c r="F1744" s="226"/>
      <c r="G1744" s="275"/>
      <c r="H1744" s="275"/>
      <c r="I1744" s="227"/>
    </row>
    <row r="1745" spans="1:9" x14ac:dyDescent="0.25">
      <c r="A1745" s="21"/>
      <c r="F1745" s="226"/>
      <c r="G1745" s="275"/>
      <c r="H1745" s="275"/>
      <c r="I1745" s="227"/>
    </row>
    <row r="1746" spans="1:9" x14ac:dyDescent="0.25">
      <c r="E1746" s="184"/>
      <c r="F1746" s="226"/>
      <c r="G1746" s="275"/>
      <c r="H1746" s="275"/>
      <c r="I1746" s="227"/>
    </row>
    <row r="1747" spans="1:9" x14ac:dyDescent="0.25">
      <c r="A1747" s="21"/>
      <c r="B1747" s="21"/>
      <c r="C1747" s="22"/>
      <c r="D1747" s="23"/>
      <c r="E1747" s="272"/>
      <c r="F1747" s="236"/>
      <c r="G1747" s="276"/>
      <c r="H1747" s="276"/>
      <c r="I1747" s="237"/>
    </row>
    <row r="1748" spans="1:9" x14ac:dyDescent="0.25">
      <c r="F1748" s="226"/>
      <c r="G1748" s="275"/>
      <c r="H1748" s="275"/>
      <c r="I1748" s="227"/>
    </row>
    <row r="1749" spans="1:9" x14ac:dyDescent="0.25">
      <c r="A1749" s="21"/>
      <c r="E1749" s="184"/>
      <c r="F1749" s="236"/>
      <c r="G1749" s="276"/>
      <c r="H1749" s="276"/>
      <c r="I1749" s="237"/>
    </row>
    <row r="1750" spans="1:9" x14ac:dyDescent="0.25">
      <c r="A1750" s="21"/>
      <c r="E1750" s="184"/>
      <c r="F1750" s="236"/>
      <c r="G1750" s="276"/>
      <c r="H1750" s="276"/>
      <c r="I1750" s="237"/>
    </row>
    <row r="1759" spans="1:9" x14ac:dyDescent="0.25">
      <c r="C1759" s="22"/>
      <c r="D1759" s="23"/>
    </row>
    <row r="1760" spans="1:9" x14ac:dyDescent="0.25">
      <c r="A1760" s="21"/>
    </row>
    <row r="1761" spans="1:10" x14ac:dyDescent="0.25">
      <c r="E1761" s="184"/>
      <c r="F1761" s="226"/>
      <c r="G1761" s="275"/>
      <c r="H1761" s="275"/>
      <c r="I1761" s="227"/>
    </row>
    <row r="1762" spans="1:10" x14ac:dyDescent="0.25">
      <c r="E1762" s="184"/>
      <c r="F1762" s="226"/>
      <c r="G1762" s="275"/>
      <c r="H1762" s="275"/>
      <c r="I1762" s="227"/>
    </row>
    <row r="1763" spans="1:10" x14ac:dyDescent="0.25">
      <c r="E1763" s="184"/>
      <c r="F1763" s="226"/>
      <c r="G1763" s="275"/>
      <c r="H1763" s="275"/>
      <c r="I1763" s="227"/>
    </row>
    <row r="1764" spans="1:10" x14ac:dyDescent="0.25">
      <c r="F1764" s="226"/>
      <c r="G1764" s="275"/>
      <c r="H1764" s="275"/>
      <c r="I1764" s="227"/>
    </row>
    <row r="1765" spans="1:10" x14ac:dyDescent="0.25">
      <c r="F1765" s="226"/>
      <c r="G1765" s="275"/>
      <c r="H1765" s="275"/>
      <c r="I1765" s="227"/>
    </row>
    <row r="1766" spans="1:10" x14ac:dyDescent="0.25">
      <c r="F1766" s="226"/>
      <c r="G1766" s="275"/>
      <c r="H1766" s="275"/>
      <c r="I1766" s="227"/>
    </row>
    <row r="1767" spans="1:10" x14ac:dyDescent="0.25">
      <c r="A1767" s="21"/>
      <c r="B1767" s="21"/>
      <c r="C1767" s="22"/>
      <c r="D1767" s="23"/>
      <c r="E1767" s="23"/>
      <c r="F1767" s="236"/>
      <c r="G1767" s="276"/>
      <c r="H1767" s="276"/>
      <c r="I1767" s="237"/>
    </row>
    <row r="1768" spans="1:10" x14ac:dyDescent="0.25">
      <c r="A1768" s="21"/>
      <c r="B1768" s="21"/>
      <c r="C1768" s="22"/>
      <c r="D1768" s="23"/>
      <c r="E1768" s="23"/>
      <c r="F1768" s="236"/>
      <c r="G1768" s="276"/>
      <c r="H1768" s="276"/>
      <c r="I1768" s="237"/>
      <c r="J1768" s="291"/>
    </row>
    <row r="1769" spans="1:10" x14ac:dyDescent="0.25">
      <c r="A1769" s="21"/>
      <c r="B1769" s="21"/>
      <c r="C1769" s="22"/>
      <c r="D1769" s="23"/>
      <c r="E1769" s="23"/>
      <c r="F1769" s="236"/>
      <c r="G1769" s="276"/>
      <c r="H1769" s="276"/>
      <c r="I1769" s="237"/>
      <c r="J1769" s="291"/>
    </row>
    <row r="1770" spans="1:10" x14ac:dyDescent="0.25">
      <c r="A1770" s="21"/>
      <c r="B1770" s="21"/>
      <c r="C1770" s="22"/>
      <c r="D1770" s="23"/>
      <c r="E1770" s="23"/>
      <c r="F1770" s="236"/>
      <c r="G1770" s="276"/>
      <c r="H1770" s="276"/>
      <c r="I1770" s="237"/>
      <c r="J1770" s="291"/>
    </row>
    <row r="1771" spans="1:10" x14ac:dyDescent="0.25">
      <c r="F1771" s="226"/>
      <c r="G1771" s="275"/>
      <c r="H1771" s="275"/>
      <c r="I1771" s="227"/>
    </row>
    <row r="1772" spans="1:10" x14ac:dyDescent="0.25">
      <c r="A1772" s="21"/>
      <c r="F1772" s="226"/>
      <c r="G1772" s="275"/>
      <c r="H1772" s="275"/>
      <c r="I1772" s="227"/>
    </row>
    <row r="1773" spans="1:10" x14ac:dyDescent="0.25">
      <c r="E1773" s="184"/>
      <c r="F1773" s="226"/>
      <c r="G1773" s="275"/>
      <c r="H1773" s="275"/>
      <c r="I1773" s="227"/>
    </row>
    <row r="1774" spans="1:10" x14ac:dyDescent="0.25">
      <c r="E1774" s="184"/>
      <c r="F1774" s="226"/>
      <c r="G1774" s="275"/>
      <c r="H1774" s="275"/>
      <c r="I1774" s="227"/>
    </row>
    <row r="1775" spans="1:10" x14ac:dyDescent="0.25">
      <c r="E1775" s="184"/>
      <c r="F1775" s="226"/>
      <c r="G1775" s="275"/>
      <c r="H1775" s="275"/>
      <c r="I1775" s="227"/>
    </row>
    <row r="1776" spans="1:10" x14ac:dyDescent="0.25">
      <c r="E1776" s="184"/>
      <c r="F1776" s="226"/>
      <c r="G1776" s="275"/>
      <c r="H1776" s="275"/>
      <c r="I1776" s="227"/>
    </row>
    <row r="1777" spans="1:9" x14ac:dyDescent="0.25">
      <c r="E1777" s="184"/>
      <c r="F1777" s="226"/>
      <c r="G1777" s="275"/>
      <c r="H1777" s="275"/>
      <c r="I1777" s="227"/>
    </row>
    <row r="1778" spans="1:9" x14ac:dyDescent="0.25">
      <c r="E1778" s="184"/>
      <c r="F1778" s="226"/>
      <c r="G1778" s="275"/>
      <c r="H1778" s="275"/>
      <c r="I1778" s="227"/>
    </row>
    <row r="1779" spans="1:9" x14ac:dyDescent="0.25">
      <c r="E1779" s="184"/>
      <c r="F1779" s="226"/>
      <c r="G1779" s="275"/>
      <c r="H1779" s="275"/>
      <c r="I1779" s="227"/>
    </row>
    <row r="1780" spans="1:9" x14ac:dyDescent="0.25">
      <c r="F1780" s="226"/>
      <c r="G1780" s="275"/>
      <c r="H1780" s="275"/>
      <c r="I1780" s="227"/>
    </row>
    <row r="1781" spans="1:9" x14ac:dyDescent="0.25">
      <c r="A1781" s="21"/>
      <c r="F1781" s="236"/>
      <c r="G1781" s="276"/>
      <c r="H1781" s="276"/>
      <c r="I1781" s="237"/>
    </row>
    <row r="1782" spans="1:9" x14ac:dyDescent="0.25">
      <c r="A1782" s="21"/>
      <c r="F1782" s="236"/>
      <c r="G1782" s="276"/>
      <c r="H1782" s="276"/>
      <c r="I1782" s="237"/>
    </row>
    <row r="1783" spans="1:9" x14ac:dyDescent="0.25">
      <c r="A1783" s="21"/>
      <c r="F1783" s="236"/>
      <c r="G1783" s="276"/>
      <c r="H1783" s="276"/>
      <c r="I1783" s="237"/>
    </row>
    <row r="1784" spans="1:9" x14ac:dyDescent="0.25">
      <c r="A1784" s="21"/>
      <c r="F1784" s="236"/>
      <c r="G1784" s="276"/>
      <c r="H1784" s="276"/>
      <c r="I1784" s="237"/>
    </row>
    <row r="1785" spans="1:9" x14ac:dyDescent="0.25">
      <c r="F1785" s="226"/>
      <c r="G1785" s="275"/>
      <c r="H1785" s="275"/>
      <c r="I1785" s="227"/>
    </row>
    <row r="1786" spans="1:9" x14ac:dyDescent="0.25">
      <c r="A1786" s="21"/>
      <c r="F1786" s="226"/>
      <c r="G1786" s="275"/>
      <c r="H1786" s="275"/>
      <c r="I1786" s="227"/>
    </row>
    <row r="1787" spans="1:9" x14ac:dyDescent="0.25">
      <c r="E1787" s="184"/>
      <c r="F1787" s="226"/>
      <c r="G1787" s="275"/>
      <c r="H1787" s="275"/>
      <c r="I1787" s="227"/>
    </row>
    <row r="1788" spans="1:9" x14ac:dyDescent="0.25">
      <c r="E1788" s="184"/>
      <c r="F1788" s="226"/>
      <c r="G1788" s="275"/>
      <c r="H1788" s="275"/>
      <c r="I1788" s="227"/>
    </row>
    <row r="1789" spans="1:9" x14ac:dyDescent="0.25">
      <c r="F1789" s="226"/>
      <c r="G1789" s="275"/>
      <c r="H1789" s="275"/>
      <c r="I1789" s="227"/>
    </row>
    <row r="1790" spans="1:9" x14ac:dyDescent="0.25">
      <c r="A1790" s="21"/>
      <c r="F1790" s="236"/>
      <c r="G1790" s="276"/>
      <c r="H1790" s="276"/>
      <c r="I1790" s="237"/>
    </row>
    <row r="1791" spans="1:9" x14ac:dyDescent="0.25">
      <c r="F1791" s="226"/>
      <c r="G1791" s="275"/>
      <c r="H1791" s="275"/>
      <c r="I1791" s="227"/>
    </row>
    <row r="1792" spans="1:9" x14ac:dyDescent="0.25">
      <c r="E1792" s="184"/>
      <c r="F1792" s="226"/>
      <c r="G1792" s="275"/>
      <c r="H1792" s="275"/>
      <c r="I1792" s="227"/>
    </row>
    <row r="1793" spans="1:9" x14ac:dyDescent="0.25">
      <c r="E1793" s="184"/>
      <c r="F1793" s="226"/>
      <c r="G1793" s="275"/>
      <c r="H1793" s="275"/>
      <c r="I1793" s="227"/>
    </row>
    <row r="1794" spans="1:9" x14ac:dyDescent="0.25">
      <c r="A1794" s="21"/>
      <c r="B1794" s="21"/>
      <c r="C1794" s="22"/>
      <c r="D1794" s="23"/>
      <c r="E1794" s="23"/>
      <c r="F1794" s="236"/>
      <c r="G1794" s="276"/>
      <c r="H1794" s="276"/>
      <c r="I1794" s="237"/>
    </row>
    <row r="1795" spans="1:9" x14ac:dyDescent="0.25">
      <c r="F1795" s="226"/>
      <c r="G1795" s="275"/>
      <c r="H1795" s="275"/>
      <c r="I1795" s="227"/>
    </row>
    <row r="1796" spans="1:9" x14ac:dyDescent="0.25">
      <c r="F1796" s="226"/>
      <c r="G1796" s="275"/>
      <c r="H1796" s="275"/>
      <c r="I1796" s="227"/>
    </row>
    <row r="1797" spans="1:9" x14ac:dyDescent="0.25">
      <c r="A1797" s="21"/>
      <c r="F1797" s="22"/>
      <c r="G1797" s="278"/>
      <c r="H1797" s="278"/>
      <c r="I1797" s="274"/>
    </row>
    <row r="1799" spans="1:9" x14ac:dyDescent="0.25">
      <c r="A1799" s="21"/>
      <c r="B1799" s="21"/>
    </row>
    <row r="1803" spans="1:9" x14ac:dyDescent="0.25">
      <c r="A1803" s="21"/>
      <c r="B1803" s="21"/>
      <c r="C1803" s="22"/>
      <c r="D1803" s="23"/>
      <c r="E1803" s="279"/>
      <c r="F1803" s="236"/>
      <c r="G1803" s="276"/>
      <c r="H1803" s="276"/>
      <c r="I1803" s="237"/>
    </row>
    <row r="1804" spans="1:9" x14ac:dyDescent="0.25">
      <c r="A1804" s="21"/>
      <c r="B1804" s="21"/>
      <c r="C1804" s="22"/>
      <c r="D1804" s="23"/>
      <c r="E1804" s="279"/>
      <c r="F1804" s="236"/>
      <c r="G1804" s="276"/>
      <c r="H1804" s="276"/>
      <c r="I1804" s="237"/>
    </row>
    <row r="1805" spans="1:9" x14ac:dyDescent="0.25">
      <c r="A1805" s="21"/>
      <c r="B1805" s="21"/>
      <c r="C1805" s="22"/>
      <c r="D1805" s="23"/>
      <c r="E1805" s="279"/>
      <c r="F1805" s="236"/>
      <c r="G1805" s="276"/>
      <c r="H1805" s="276"/>
      <c r="I1805" s="237"/>
    </row>
    <row r="1806" spans="1:9" x14ac:dyDescent="0.25">
      <c r="A1806" s="21"/>
      <c r="B1806" s="21"/>
      <c r="C1806" s="22"/>
      <c r="D1806" s="23"/>
      <c r="E1806" s="279"/>
      <c r="F1806" s="236"/>
      <c r="G1806" s="276"/>
      <c r="H1806" s="276"/>
      <c r="I1806" s="237"/>
    </row>
    <row r="1808" spans="1:9" x14ac:dyDescent="0.25">
      <c r="C1808" s="22"/>
      <c r="D1808" s="23"/>
    </row>
    <row r="1809" spans="1:10" x14ac:dyDescent="0.25">
      <c r="A1809" s="21"/>
      <c r="B1809" s="21"/>
    </row>
    <row r="1810" spans="1:10" x14ac:dyDescent="0.25">
      <c r="E1810" s="184"/>
      <c r="F1810" s="226"/>
      <c r="G1810" s="275"/>
      <c r="H1810" s="275"/>
      <c r="I1810" s="227"/>
    </row>
    <row r="1811" spans="1:10" x14ac:dyDescent="0.25">
      <c r="E1811" s="184"/>
      <c r="F1811" s="226"/>
      <c r="G1811" s="275"/>
      <c r="H1811" s="275"/>
      <c r="I1811" s="227"/>
    </row>
    <row r="1812" spans="1:10" x14ac:dyDescent="0.25">
      <c r="E1812" s="184"/>
      <c r="F1812" s="226"/>
      <c r="G1812" s="275"/>
      <c r="H1812" s="275"/>
      <c r="I1812" s="227"/>
    </row>
    <row r="1813" spans="1:10" x14ac:dyDescent="0.25">
      <c r="E1813" s="184"/>
      <c r="F1813" s="226"/>
      <c r="G1813" s="275"/>
      <c r="H1813" s="275"/>
      <c r="I1813" s="227"/>
    </row>
    <row r="1814" spans="1:10" x14ac:dyDescent="0.25">
      <c r="E1814" s="184"/>
      <c r="F1814" s="226"/>
      <c r="G1814" s="275"/>
      <c r="H1814" s="275"/>
      <c r="I1814" s="227"/>
    </row>
    <row r="1815" spans="1:10" x14ac:dyDescent="0.25">
      <c r="E1815" s="184"/>
      <c r="F1815" s="226"/>
      <c r="G1815" s="275"/>
      <c r="H1815" s="275"/>
      <c r="I1815" s="227"/>
    </row>
    <row r="1816" spans="1:10" x14ac:dyDescent="0.25">
      <c r="F1816" s="226"/>
      <c r="G1816" s="275"/>
      <c r="H1816" s="275"/>
      <c r="I1816" s="227"/>
    </row>
    <row r="1817" spans="1:10" x14ac:dyDescent="0.25">
      <c r="A1817" s="21"/>
      <c r="B1817" s="21"/>
      <c r="C1817" s="22"/>
      <c r="D1817" s="23"/>
      <c r="E1817" s="23"/>
      <c r="F1817" s="236"/>
      <c r="G1817" s="276"/>
      <c r="H1817" s="276"/>
      <c r="I1817" s="237"/>
      <c r="J1817" s="291"/>
    </row>
    <row r="1818" spans="1:10" x14ac:dyDescent="0.25">
      <c r="A1818" s="21"/>
      <c r="B1818" s="21"/>
      <c r="C1818" s="22"/>
      <c r="D1818" s="23"/>
      <c r="E1818" s="23"/>
      <c r="F1818" s="236"/>
      <c r="G1818" s="276"/>
      <c r="H1818" s="276"/>
      <c r="I1818" s="237"/>
      <c r="J1818" s="291"/>
    </row>
    <row r="1819" spans="1:10" x14ac:dyDescent="0.25">
      <c r="A1819" s="21"/>
      <c r="B1819" s="21"/>
      <c r="C1819" s="22"/>
      <c r="D1819" s="23"/>
      <c r="E1819" s="23"/>
      <c r="F1819" s="236"/>
      <c r="G1819" s="276"/>
      <c r="H1819" s="276"/>
      <c r="I1819" s="237"/>
      <c r="J1819" s="291"/>
    </row>
    <row r="1820" spans="1:10" x14ac:dyDescent="0.25">
      <c r="F1820" s="226"/>
      <c r="G1820" s="275"/>
      <c r="H1820" s="275"/>
      <c r="I1820" s="227"/>
    </row>
    <row r="1821" spans="1:10" x14ac:dyDescent="0.25">
      <c r="A1821" s="21"/>
      <c r="F1821" s="226"/>
      <c r="G1821" s="275"/>
      <c r="H1821" s="275"/>
      <c r="I1821" s="227"/>
    </row>
    <row r="1822" spans="1:10" x14ac:dyDescent="0.25">
      <c r="E1822" s="184"/>
      <c r="F1822" s="226"/>
      <c r="G1822" s="275"/>
      <c r="H1822" s="275"/>
      <c r="I1822" s="227"/>
    </row>
    <row r="1823" spans="1:10" x14ac:dyDescent="0.25">
      <c r="E1823" s="184"/>
      <c r="F1823" s="226"/>
      <c r="G1823" s="275"/>
      <c r="H1823" s="275"/>
      <c r="I1823" s="227"/>
    </row>
    <row r="1824" spans="1:10" x14ac:dyDescent="0.25">
      <c r="E1824" s="184"/>
      <c r="F1824" s="226"/>
      <c r="G1824" s="275"/>
      <c r="H1824" s="275"/>
      <c r="I1824" s="227"/>
    </row>
    <row r="1825" spans="1:9" x14ac:dyDescent="0.25">
      <c r="E1825" s="184"/>
      <c r="F1825" s="226"/>
      <c r="G1825" s="275"/>
      <c r="H1825" s="275"/>
      <c r="I1825" s="227"/>
    </row>
    <row r="1826" spans="1:9" x14ac:dyDescent="0.25">
      <c r="E1826" s="184"/>
      <c r="F1826" s="226"/>
      <c r="G1826" s="275"/>
      <c r="H1826" s="275"/>
      <c r="I1826" s="227"/>
    </row>
    <row r="1827" spans="1:9" x14ac:dyDescent="0.25">
      <c r="E1827" s="184"/>
      <c r="F1827" s="226"/>
      <c r="G1827" s="275"/>
      <c r="H1827" s="275"/>
      <c r="I1827" s="227"/>
    </row>
    <row r="1828" spans="1:9" x14ac:dyDescent="0.25">
      <c r="E1828" s="184"/>
      <c r="F1828" s="226"/>
      <c r="G1828" s="275"/>
      <c r="H1828" s="275"/>
      <c r="I1828" s="227"/>
    </row>
    <row r="1829" spans="1:9" x14ac:dyDescent="0.25">
      <c r="E1829" s="184"/>
      <c r="F1829" s="226"/>
      <c r="G1829" s="275"/>
      <c r="H1829" s="275"/>
      <c r="I1829" s="227"/>
    </row>
    <row r="1830" spans="1:9" x14ac:dyDescent="0.25">
      <c r="F1830" s="226"/>
      <c r="G1830" s="275"/>
      <c r="H1830" s="275"/>
      <c r="I1830" s="227"/>
    </row>
    <row r="1831" spans="1:9" x14ac:dyDescent="0.25">
      <c r="A1831" s="21"/>
      <c r="F1831" s="236"/>
      <c r="G1831" s="276"/>
      <c r="H1831" s="276"/>
      <c r="I1831" s="237"/>
    </row>
    <row r="1832" spans="1:9" x14ac:dyDescent="0.25">
      <c r="A1832" s="21"/>
      <c r="F1832" s="236"/>
      <c r="G1832" s="276"/>
      <c r="H1832" s="276"/>
      <c r="I1832" s="237"/>
    </row>
    <row r="1833" spans="1:9" x14ac:dyDescent="0.25">
      <c r="A1833" s="21"/>
      <c r="F1833" s="236"/>
      <c r="G1833" s="276"/>
      <c r="H1833" s="276"/>
      <c r="I1833" s="237"/>
    </row>
    <row r="1834" spans="1:9" x14ac:dyDescent="0.25">
      <c r="F1834" s="226"/>
      <c r="G1834" s="275"/>
      <c r="H1834" s="275"/>
      <c r="I1834" s="227"/>
    </row>
    <row r="1835" spans="1:9" x14ac:dyDescent="0.25">
      <c r="A1835" s="21"/>
      <c r="F1835" s="226"/>
      <c r="G1835" s="275"/>
      <c r="H1835" s="275"/>
      <c r="I1835" s="227"/>
    </row>
    <row r="1836" spans="1:9" x14ac:dyDescent="0.25">
      <c r="E1836" s="184"/>
      <c r="F1836" s="226"/>
      <c r="G1836" s="275"/>
      <c r="H1836" s="275"/>
      <c r="I1836" s="227"/>
    </row>
    <row r="1837" spans="1:9" x14ac:dyDescent="0.25">
      <c r="E1837" s="184"/>
      <c r="F1837" s="226"/>
      <c r="G1837" s="275"/>
      <c r="H1837" s="275"/>
      <c r="I1837" s="227"/>
    </row>
    <row r="1838" spans="1:9" x14ac:dyDescent="0.25">
      <c r="F1838" s="226"/>
      <c r="G1838" s="275"/>
      <c r="H1838" s="275"/>
      <c r="I1838" s="227"/>
    </row>
    <row r="1839" spans="1:9" x14ac:dyDescent="0.25">
      <c r="A1839" s="21"/>
      <c r="F1839" s="236"/>
      <c r="G1839" s="276"/>
      <c r="H1839" s="276"/>
      <c r="I1839" s="237"/>
    </row>
    <row r="1840" spans="1:9" x14ac:dyDescent="0.25">
      <c r="F1840" s="226"/>
      <c r="G1840" s="275"/>
      <c r="H1840" s="275"/>
      <c r="I1840" s="227"/>
    </row>
    <row r="1841" spans="1:9" x14ac:dyDescent="0.25">
      <c r="F1841" s="226"/>
      <c r="G1841" s="275"/>
      <c r="H1841" s="275"/>
      <c r="I1841" s="227"/>
    </row>
    <row r="1842" spans="1:9" x14ac:dyDescent="0.25">
      <c r="F1842" s="226"/>
      <c r="G1842" s="275"/>
      <c r="H1842" s="275"/>
      <c r="I1842" s="227"/>
    </row>
    <row r="1843" spans="1:9" x14ac:dyDescent="0.25">
      <c r="A1843" s="21"/>
      <c r="F1843" s="236"/>
      <c r="G1843" s="276"/>
      <c r="H1843" s="276"/>
      <c r="I1843" s="237"/>
    </row>
    <row r="1844" spans="1:9" x14ac:dyDescent="0.25">
      <c r="F1844" s="226"/>
      <c r="G1844" s="275"/>
      <c r="H1844" s="275"/>
      <c r="I1844" s="227"/>
    </row>
    <row r="1845" spans="1:9" x14ac:dyDescent="0.25">
      <c r="F1845" s="226"/>
      <c r="G1845" s="275"/>
      <c r="H1845" s="275"/>
      <c r="I1845" s="227"/>
    </row>
    <row r="1846" spans="1:9" x14ac:dyDescent="0.25">
      <c r="A1846" s="21"/>
      <c r="F1846" s="22"/>
      <c r="G1846" s="278"/>
      <c r="H1846" s="278"/>
      <c r="I1846" s="274"/>
    </row>
    <row r="1848" spans="1:9" x14ac:dyDescent="0.25">
      <c r="A1848" s="21"/>
      <c r="B1848" s="21"/>
    </row>
    <row r="1850" spans="1:9" x14ac:dyDescent="0.25">
      <c r="A1850" s="21"/>
      <c r="B1850" s="21"/>
      <c r="C1850" s="22"/>
      <c r="D1850" s="23"/>
      <c r="E1850" s="279"/>
      <c r="F1850" s="236"/>
      <c r="G1850" s="276"/>
      <c r="H1850" s="276"/>
      <c r="I1850" s="237"/>
    </row>
    <row r="1856" spans="1:9" x14ac:dyDescent="0.25">
      <c r="C1856" s="22"/>
      <c r="D1856" s="23"/>
    </row>
    <row r="1857" spans="1:9" x14ac:dyDescent="0.25">
      <c r="A1857" s="21"/>
      <c r="B1857" s="21"/>
    </row>
    <row r="1858" spans="1:9" x14ac:dyDescent="0.25">
      <c r="E1858" s="184"/>
      <c r="F1858" s="226"/>
      <c r="G1858" s="275"/>
      <c r="H1858" s="275"/>
      <c r="I1858" s="227"/>
    </row>
    <row r="1859" spans="1:9" x14ac:dyDescent="0.25">
      <c r="E1859" s="184"/>
      <c r="F1859" s="226"/>
      <c r="G1859" s="275"/>
      <c r="H1859" s="275"/>
      <c r="I1859" s="227"/>
    </row>
    <row r="1860" spans="1:9" x14ac:dyDescent="0.25">
      <c r="E1860" s="184"/>
      <c r="F1860" s="226"/>
      <c r="G1860" s="275"/>
      <c r="H1860" s="275"/>
      <c r="I1860" s="227"/>
    </row>
    <row r="1861" spans="1:9" x14ac:dyDescent="0.25">
      <c r="E1861" s="184"/>
      <c r="F1861" s="226"/>
      <c r="G1861" s="275"/>
      <c r="H1861" s="275"/>
      <c r="I1861" s="227"/>
    </row>
    <row r="1862" spans="1:9" x14ac:dyDescent="0.25">
      <c r="E1862" s="184"/>
      <c r="F1862" s="226"/>
      <c r="G1862" s="275"/>
      <c r="H1862" s="275"/>
      <c r="I1862" s="227"/>
    </row>
    <row r="1863" spans="1:9" x14ac:dyDescent="0.25">
      <c r="E1863" s="184"/>
      <c r="F1863" s="226"/>
      <c r="G1863" s="275"/>
      <c r="H1863" s="275"/>
      <c r="I1863" s="227"/>
    </row>
    <row r="1864" spans="1:9" x14ac:dyDescent="0.25">
      <c r="E1864" s="184"/>
      <c r="F1864" s="226"/>
      <c r="G1864" s="275"/>
      <c r="H1864" s="275"/>
      <c r="I1864" s="227"/>
    </row>
    <row r="1865" spans="1:9" x14ac:dyDescent="0.25">
      <c r="F1865" s="226"/>
      <c r="G1865" s="275"/>
      <c r="H1865" s="275"/>
      <c r="I1865" s="227"/>
    </row>
    <row r="1866" spans="1:9" x14ac:dyDescent="0.25">
      <c r="F1866" s="226"/>
      <c r="G1866" s="275"/>
      <c r="H1866" s="275"/>
      <c r="I1866" s="227"/>
    </row>
    <row r="1867" spans="1:9" x14ac:dyDescent="0.25">
      <c r="A1867" s="21"/>
      <c r="B1867" s="21"/>
      <c r="C1867" s="22"/>
      <c r="D1867" s="23"/>
      <c r="E1867" s="23"/>
      <c r="F1867" s="236"/>
      <c r="G1867" s="276"/>
      <c r="H1867" s="276"/>
      <c r="I1867" s="237"/>
    </row>
    <row r="1868" spans="1:9" x14ac:dyDescent="0.25">
      <c r="A1868" s="21"/>
      <c r="B1868" s="21"/>
      <c r="C1868" s="22"/>
      <c r="D1868" s="23"/>
      <c r="E1868" s="23"/>
      <c r="F1868" s="236"/>
      <c r="G1868" s="276"/>
      <c r="H1868" s="276"/>
      <c r="I1868" s="237"/>
    </row>
    <row r="1869" spans="1:9" x14ac:dyDescent="0.25">
      <c r="A1869" s="21"/>
      <c r="B1869" s="21"/>
      <c r="C1869" s="22"/>
      <c r="D1869" s="23"/>
      <c r="E1869" s="23"/>
      <c r="F1869" s="236"/>
      <c r="G1869" s="276"/>
      <c r="H1869" s="276"/>
      <c r="I1869" s="237"/>
    </row>
    <row r="1870" spans="1:9" x14ac:dyDescent="0.25">
      <c r="A1870" s="21"/>
      <c r="B1870" s="21"/>
      <c r="C1870" s="22"/>
      <c r="D1870" s="23"/>
      <c r="E1870" s="23"/>
      <c r="F1870" s="236"/>
      <c r="G1870" s="276"/>
      <c r="H1870" s="276"/>
      <c r="I1870" s="237"/>
    </row>
    <row r="1871" spans="1:9" x14ac:dyDescent="0.25">
      <c r="F1871" s="226"/>
      <c r="G1871" s="275"/>
      <c r="H1871" s="275"/>
      <c r="I1871" s="227"/>
    </row>
    <row r="1872" spans="1:9" x14ac:dyDescent="0.25">
      <c r="A1872" s="21"/>
      <c r="F1872" s="226"/>
      <c r="G1872" s="275"/>
      <c r="H1872" s="275"/>
      <c r="I1872" s="227"/>
    </row>
    <row r="1873" spans="1:9" x14ac:dyDescent="0.25">
      <c r="E1873" s="184"/>
      <c r="F1873" s="226"/>
      <c r="G1873" s="275"/>
      <c r="H1873" s="275"/>
      <c r="I1873" s="227"/>
    </row>
    <row r="1874" spans="1:9" x14ac:dyDescent="0.25">
      <c r="C1874" s="22"/>
      <c r="D1874" s="23"/>
      <c r="E1874" s="184"/>
      <c r="F1874" s="226"/>
      <c r="G1874" s="275"/>
      <c r="H1874" s="275"/>
      <c r="I1874" s="227"/>
    </row>
    <row r="1875" spans="1:9" x14ac:dyDescent="0.25">
      <c r="C1875" s="22"/>
      <c r="D1875" s="23"/>
      <c r="E1875" s="184"/>
      <c r="F1875" s="226"/>
      <c r="G1875" s="275"/>
      <c r="H1875" s="275"/>
      <c r="I1875" s="227"/>
    </row>
    <row r="1876" spans="1:9" x14ac:dyDescent="0.25">
      <c r="E1876" s="184"/>
      <c r="F1876" s="226"/>
      <c r="G1876" s="275"/>
      <c r="H1876" s="275"/>
      <c r="I1876" s="227"/>
    </row>
    <row r="1877" spans="1:9" x14ac:dyDescent="0.25">
      <c r="E1877" s="184"/>
      <c r="F1877" s="226"/>
      <c r="G1877" s="275"/>
      <c r="H1877" s="275"/>
      <c r="I1877" s="227"/>
    </row>
    <row r="1878" spans="1:9" x14ac:dyDescent="0.25">
      <c r="E1878" s="184"/>
      <c r="F1878" s="226"/>
      <c r="G1878" s="275"/>
      <c r="H1878" s="275"/>
      <c r="I1878" s="227"/>
    </row>
    <row r="1879" spans="1:9" x14ac:dyDescent="0.25">
      <c r="E1879" s="184"/>
      <c r="F1879" s="226"/>
      <c r="G1879" s="275"/>
      <c r="H1879" s="275"/>
      <c r="I1879" s="227"/>
    </row>
    <row r="1880" spans="1:9" x14ac:dyDescent="0.25">
      <c r="E1880" s="184"/>
      <c r="F1880" s="226"/>
      <c r="G1880" s="275"/>
      <c r="H1880" s="275"/>
      <c r="I1880" s="227"/>
    </row>
    <row r="1881" spans="1:9" x14ac:dyDescent="0.25">
      <c r="F1881" s="226"/>
      <c r="G1881" s="275"/>
      <c r="H1881" s="275"/>
      <c r="I1881" s="227"/>
    </row>
    <row r="1882" spans="1:9" x14ac:dyDescent="0.25">
      <c r="A1882" s="21"/>
      <c r="F1882" s="236"/>
      <c r="G1882" s="276"/>
      <c r="H1882" s="276"/>
      <c r="I1882" s="237"/>
    </row>
    <row r="1883" spans="1:9" x14ac:dyDescent="0.25">
      <c r="A1883" s="21"/>
      <c r="F1883" s="236"/>
      <c r="G1883" s="276"/>
      <c r="H1883" s="276"/>
      <c r="I1883" s="237"/>
    </row>
    <row r="1884" spans="1:9" x14ac:dyDescent="0.25">
      <c r="A1884" s="21"/>
      <c r="F1884" s="236"/>
      <c r="G1884" s="276"/>
      <c r="H1884" s="276"/>
      <c r="I1884" s="237"/>
    </row>
    <row r="1885" spans="1:9" x14ac:dyDescent="0.25">
      <c r="A1885" s="21"/>
      <c r="F1885" s="236"/>
      <c r="G1885" s="276"/>
      <c r="H1885" s="276"/>
      <c r="I1885" s="237"/>
    </row>
    <row r="1886" spans="1:9" x14ac:dyDescent="0.25">
      <c r="F1886" s="226"/>
      <c r="G1886" s="275"/>
      <c r="H1886" s="275"/>
      <c r="I1886" s="227"/>
    </row>
    <row r="1887" spans="1:9" x14ac:dyDescent="0.25">
      <c r="A1887" s="21"/>
      <c r="F1887" s="226"/>
      <c r="G1887" s="275"/>
      <c r="H1887" s="275"/>
      <c r="I1887" s="227"/>
    </row>
    <row r="1888" spans="1:9" x14ac:dyDescent="0.25">
      <c r="E1888" s="184"/>
      <c r="F1888" s="226"/>
      <c r="G1888" s="275"/>
      <c r="H1888" s="275"/>
      <c r="I1888" s="227"/>
    </row>
    <row r="1889" spans="1:9" x14ac:dyDescent="0.25">
      <c r="E1889" s="184"/>
      <c r="F1889" s="226"/>
      <c r="G1889" s="275"/>
      <c r="H1889" s="275"/>
      <c r="I1889" s="227"/>
    </row>
    <row r="1890" spans="1:9" x14ac:dyDescent="0.25">
      <c r="F1890" s="226"/>
      <c r="G1890" s="275"/>
      <c r="H1890" s="275"/>
      <c r="I1890" s="227"/>
    </row>
    <row r="1891" spans="1:9" x14ac:dyDescent="0.25">
      <c r="F1891" s="226"/>
      <c r="G1891" s="275"/>
      <c r="H1891" s="275"/>
      <c r="I1891" s="227"/>
    </row>
    <row r="1892" spans="1:9" x14ac:dyDescent="0.25">
      <c r="A1892" s="21"/>
      <c r="F1892" s="236"/>
      <c r="G1892" s="276"/>
      <c r="H1892" s="276"/>
      <c r="I1892" s="237"/>
    </row>
    <row r="1893" spans="1:9" x14ac:dyDescent="0.25">
      <c r="F1893" s="226"/>
      <c r="G1893" s="275"/>
      <c r="H1893" s="275"/>
      <c r="I1893" s="227"/>
    </row>
    <row r="1894" spans="1:9" x14ac:dyDescent="0.25">
      <c r="A1894" s="21"/>
      <c r="F1894" s="226"/>
      <c r="G1894" s="275"/>
      <c r="H1894" s="275"/>
      <c r="I1894" s="227"/>
    </row>
    <row r="1895" spans="1:9" x14ac:dyDescent="0.25">
      <c r="E1895" s="184"/>
      <c r="F1895" s="226"/>
      <c r="G1895" s="275"/>
      <c r="H1895" s="275"/>
      <c r="I1895" s="227"/>
    </row>
    <row r="1896" spans="1:9" x14ac:dyDescent="0.25">
      <c r="A1896" s="21"/>
      <c r="B1896" s="21"/>
      <c r="C1896" s="22"/>
      <c r="D1896" s="23"/>
      <c r="E1896" s="272"/>
      <c r="F1896" s="236"/>
      <c r="G1896" s="276"/>
      <c r="H1896" s="276"/>
      <c r="I1896" s="237"/>
    </row>
    <row r="1897" spans="1:9" x14ac:dyDescent="0.25">
      <c r="F1897" s="226"/>
      <c r="G1897" s="275"/>
      <c r="H1897" s="275"/>
      <c r="I1897" s="227"/>
    </row>
    <row r="1898" spans="1:9" x14ac:dyDescent="0.25">
      <c r="A1898" s="21"/>
      <c r="B1898" s="21"/>
      <c r="C1898" s="22"/>
      <c r="D1898" s="23"/>
      <c r="E1898" s="23"/>
      <c r="F1898" s="22"/>
      <c r="G1898" s="278"/>
      <c r="H1898" s="278"/>
      <c r="I1898" s="274"/>
    </row>
    <row r="1899" spans="1:9" x14ac:dyDescent="0.25">
      <c r="A1899" s="21"/>
      <c r="B1899" s="21"/>
    </row>
    <row r="1904" spans="1:9" x14ac:dyDescent="0.25">
      <c r="C1904" s="22"/>
      <c r="D1904" s="23"/>
    </row>
    <row r="1905" spans="1:9" x14ac:dyDescent="0.25">
      <c r="A1905" s="21"/>
      <c r="B1905" s="21"/>
    </row>
    <row r="1906" spans="1:9" x14ac:dyDescent="0.25">
      <c r="E1906" s="184"/>
      <c r="F1906" s="226"/>
      <c r="G1906" s="275"/>
      <c r="H1906" s="275"/>
      <c r="I1906" s="227"/>
    </row>
    <row r="1907" spans="1:9" x14ac:dyDescent="0.25">
      <c r="E1907" s="184"/>
      <c r="F1907" s="226"/>
      <c r="G1907" s="275"/>
      <c r="H1907" s="275"/>
      <c r="I1907" s="227"/>
    </row>
    <row r="1908" spans="1:9" x14ac:dyDescent="0.25">
      <c r="E1908" s="184"/>
      <c r="F1908" s="226"/>
      <c r="G1908" s="275"/>
      <c r="H1908" s="275"/>
      <c r="I1908" s="227"/>
    </row>
    <row r="1909" spans="1:9" x14ac:dyDescent="0.25">
      <c r="F1909" s="226"/>
      <c r="G1909" s="275"/>
      <c r="H1909" s="275"/>
      <c r="I1909" s="227"/>
    </row>
    <row r="1910" spans="1:9" x14ac:dyDescent="0.25">
      <c r="F1910" s="226"/>
      <c r="G1910" s="275"/>
      <c r="H1910" s="275"/>
      <c r="I1910" s="227"/>
    </row>
    <row r="1911" spans="1:9" x14ac:dyDescent="0.25">
      <c r="E1911" s="184"/>
      <c r="F1911" s="226"/>
      <c r="G1911" s="275"/>
      <c r="H1911" s="275"/>
      <c r="I1911" s="227"/>
    </row>
    <row r="1912" spans="1:9" x14ac:dyDescent="0.25">
      <c r="A1912" s="21"/>
      <c r="B1912" s="21"/>
      <c r="C1912" s="22"/>
      <c r="D1912" s="23"/>
      <c r="E1912" s="23"/>
      <c r="F1912" s="236"/>
      <c r="G1912" s="276"/>
      <c r="H1912" s="276"/>
      <c r="I1912" s="237"/>
    </row>
    <row r="1913" spans="1:9" x14ac:dyDescent="0.25">
      <c r="A1913" s="21"/>
      <c r="B1913" s="21"/>
      <c r="C1913" s="22"/>
      <c r="D1913" s="23"/>
      <c r="E1913" s="23"/>
      <c r="F1913" s="236"/>
      <c r="G1913" s="276"/>
      <c r="H1913" s="276"/>
      <c r="I1913" s="237"/>
    </row>
    <row r="1914" spans="1:9" x14ac:dyDescent="0.25">
      <c r="A1914" s="21"/>
      <c r="B1914" s="21"/>
      <c r="C1914" s="22"/>
      <c r="D1914" s="23"/>
      <c r="E1914" s="23"/>
      <c r="F1914" s="236"/>
      <c r="G1914" s="276"/>
      <c r="H1914" s="276"/>
      <c r="I1914" s="237"/>
    </row>
    <row r="1915" spans="1:9" x14ac:dyDescent="0.25">
      <c r="F1915" s="226"/>
      <c r="G1915" s="275"/>
      <c r="H1915" s="275"/>
      <c r="I1915" s="227"/>
    </row>
    <row r="1916" spans="1:9" x14ac:dyDescent="0.25">
      <c r="A1916" s="21"/>
      <c r="F1916" s="226"/>
      <c r="G1916" s="275"/>
      <c r="H1916" s="275"/>
      <c r="I1916" s="227"/>
    </row>
    <row r="1917" spans="1:9" x14ac:dyDescent="0.25">
      <c r="F1917" s="226"/>
      <c r="G1917" s="275"/>
      <c r="H1917" s="275"/>
      <c r="I1917" s="227"/>
    </row>
    <row r="1918" spans="1:9" x14ac:dyDescent="0.25">
      <c r="E1918" s="184"/>
      <c r="F1918" s="226"/>
      <c r="G1918" s="275"/>
      <c r="H1918" s="275"/>
      <c r="I1918" s="227"/>
    </row>
    <row r="1919" spans="1:9" x14ac:dyDescent="0.25">
      <c r="E1919" s="184"/>
      <c r="F1919" s="226"/>
      <c r="G1919" s="275"/>
      <c r="H1919" s="275"/>
      <c r="I1919" s="227"/>
    </row>
    <row r="1920" spans="1:9" x14ac:dyDescent="0.25">
      <c r="E1920" s="184"/>
      <c r="F1920" s="226"/>
      <c r="G1920" s="275"/>
      <c r="H1920" s="275"/>
      <c r="I1920" s="227"/>
    </row>
    <row r="1921" spans="1:9" x14ac:dyDescent="0.25">
      <c r="E1921" s="184"/>
      <c r="F1921" s="226"/>
      <c r="G1921" s="275"/>
      <c r="H1921" s="275"/>
      <c r="I1921" s="227"/>
    </row>
    <row r="1922" spans="1:9" x14ac:dyDescent="0.25">
      <c r="E1922" s="184"/>
      <c r="F1922" s="226"/>
      <c r="G1922" s="275"/>
      <c r="H1922" s="275"/>
      <c r="I1922" s="227"/>
    </row>
    <row r="1923" spans="1:9" x14ac:dyDescent="0.25">
      <c r="E1923" s="184"/>
      <c r="F1923" s="226"/>
      <c r="G1923" s="275"/>
      <c r="H1923" s="275"/>
      <c r="I1923" s="227"/>
    </row>
    <row r="1924" spans="1:9" x14ac:dyDescent="0.25">
      <c r="E1924" s="184"/>
      <c r="F1924" s="226"/>
      <c r="G1924" s="275"/>
      <c r="H1924" s="275"/>
      <c r="I1924" s="227"/>
    </row>
    <row r="1925" spans="1:9" x14ac:dyDescent="0.25">
      <c r="E1925" s="184"/>
      <c r="F1925" s="226"/>
      <c r="G1925" s="275"/>
      <c r="H1925" s="275"/>
      <c r="I1925" s="227"/>
    </row>
    <row r="1926" spans="1:9" x14ac:dyDescent="0.25">
      <c r="F1926" s="226"/>
      <c r="G1926" s="275"/>
      <c r="H1926" s="275"/>
      <c r="I1926" s="227"/>
    </row>
    <row r="1927" spans="1:9" x14ac:dyDescent="0.25">
      <c r="A1927" s="21"/>
      <c r="F1927" s="236"/>
      <c r="G1927" s="276"/>
      <c r="H1927" s="276"/>
      <c r="I1927" s="237"/>
    </row>
    <row r="1928" spans="1:9" x14ac:dyDescent="0.25">
      <c r="A1928" s="21"/>
      <c r="F1928" s="236"/>
      <c r="G1928" s="276"/>
      <c r="H1928" s="276"/>
      <c r="I1928" s="237"/>
    </row>
    <row r="1929" spans="1:9" x14ac:dyDescent="0.25">
      <c r="A1929" s="21"/>
      <c r="F1929" s="236"/>
      <c r="G1929" s="276"/>
      <c r="H1929" s="276"/>
      <c r="I1929" s="237"/>
    </row>
    <row r="1930" spans="1:9" x14ac:dyDescent="0.25">
      <c r="A1930" s="21"/>
      <c r="F1930" s="236"/>
      <c r="G1930" s="276"/>
      <c r="H1930" s="276"/>
      <c r="I1930" s="237"/>
    </row>
    <row r="1931" spans="1:9" x14ac:dyDescent="0.25">
      <c r="F1931" s="226"/>
      <c r="G1931" s="275"/>
      <c r="H1931" s="275"/>
      <c r="I1931" s="227"/>
    </row>
    <row r="1932" spans="1:9" x14ac:dyDescent="0.25">
      <c r="A1932" s="21"/>
      <c r="F1932" s="226"/>
      <c r="G1932" s="275"/>
      <c r="H1932" s="275"/>
      <c r="I1932" s="227"/>
    </row>
    <row r="1933" spans="1:9" x14ac:dyDescent="0.25">
      <c r="E1933" s="184"/>
      <c r="F1933" s="226"/>
      <c r="G1933" s="275"/>
      <c r="H1933" s="275"/>
      <c r="I1933" s="227"/>
    </row>
    <row r="1934" spans="1:9" x14ac:dyDescent="0.25">
      <c r="E1934" s="184"/>
      <c r="F1934" s="226"/>
      <c r="G1934" s="275"/>
      <c r="H1934" s="275"/>
      <c r="I1934" s="227"/>
    </row>
    <row r="1935" spans="1:9" x14ac:dyDescent="0.25">
      <c r="F1935" s="226"/>
      <c r="G1935" s="275"/>
      <c r="H1935" s="275"/>
      <c r="I1935" s="227"/>
    </row>
    <row r="1936" spans="1:9" x14ac:dyDescent="0.25">
      <c r="A1936" s="21"/>
      <c r="F1936" s="236"/>
      <c r="G1936" s="276"/>
      <c r="H1936" s="276"/>
      <c r="I1936" s="237"/>
    </row>
    <row r="1937" spans="1:9" x14ac:dyDescent="0.25">
      <c r="F1937" s="226"/>
      <c r="G1937" s="275"/>
      <c r="H1937" s="275"/>
      <c r="I1937" s="227"/>
    </row>
    <row r="1938" spans="1:9" x14ac:dyDescent="0.25">
      <c r="A1938" s="21"/>
      <c r="F1938" s="226"/>
      <c r="G1938" s="275"/>
      <c r="H1938" s="275"/>
      <c r="I1938" s="227"/>
    </row>
    <row r="1939" spans="1:9" x14ac:dyDescent="0.25">
      <c r="E1939" s="184"/>
      <c r="F1939" s="226"/>
      <c r="G1939" s="275"/>
      <c r="H1939" s="275"/>
      <c r="I1939" s="227"/>
    </row>
    <row r="1940" spans="1:9" x14ac:dyDescent="0.25">
      <c r="A1940" s="21"/>
      <c r="B1940" s="21"/>
      <c r="C1940" s="22"/>
      <c r="D1940" s="23"/>
      <c r="E1940" s="23"/>
      <c r="F1940" s="236"/>
      <c r="G1940" s="276"/>
      <c r="H1940" s="276"/>
      <c r="I1940" s="237"/>
    </row>
    <row r="1941" spans="1:9" x14ac:dyDescent="0.25">
      <c r="F1941" s="226"/>
      <c r="G1941" s="275"/>
      <c r="H1941" s="275"/>
      <c r="I1941" s="227"/>
    </row>
    <row r="1942" spans="1:9" x14ac:dyDescent="0.25">
      <c r="F1942" s="226"/>
      <c r="G1942" s="275"/>
      <c r="H1942" s="275"/>
      <c r="I1942" s="227"/>
    </row>
    <row r="1943" spans="1:9" x14ac:dyDescent="0.25">
      <c r="A1943" s="21"/>
      <c r="F1943" s="236"/>
      <c r="G1943" s="276"/>
      <c r="H1943" s="276"/>
      <c r="I1943" s="237"/>
    </row>
    <row r="1945" spans="1:9" x14ac:dyDescent="0.25">
      <c r="A1945" s="21"/>
      <c r="B1945" s="21"/>
    </row>
    <row r="1946" spans="1:9" x14ac:dyDescent="0.25">
      <c r="A1946" s="21"/>
      <c r="B1946" s="21"/>
    </row>
    <row r="1947" spans="1:9" x14ac:dyDescent="0.25">
      <c r="A1947" s="21"/>
      <c r="B1947" s="21"/>
    </row>
    <row r="1948" spans="1:9" x14ac:dyDescent="0.25">
      <c r="A1948" s="21"/>
      <c r="B1948" s="21"/>
    </row>
    <row r="1949" spans="1:9" x14ac:dyDescent="0.25">
      <c r="A1949" s="21"/>
      <c r="B1949" s="21"/>
    </row>
    <row r="1952" spans="1:9" x14ac:dyDescent="0.25">
      <c r="C1952" s="22"/>
      <c r="D1952" s="23"/>
    </row>
    <row r="1953" spans="1:9" x14ac:dyDescent="0.25">
      <c r="A1953" s="21"/>
      <c r="B1953" s="21"/>
    </row>
    <row r="1954" spans="1:9" x14ac:dyDescent="0.25">
      <c r="E1954" s="184"/>
      <c r="F1954" s="226"/>
      <c r="G1954" s="275"/>
      <c r="H1954" s="275"/>
      <c r="I1954" s="227"/>
    </row>
    <row r="1955" spans="1:9" x14ac:dyDescent="0.25">
      <c r="E1955" s="184"/>
      <c r="F1955" s="226"/>
      <c r="G1955" s="275"/>
      <c r="H1955" s="275"/>
      <c r="I1955" s="227"/>
    </row>
    <row r="1956" spans="1:9" x14ac:dyDescent="0.25">
      <c r="E1956" s="184"/>
      <c r="F1956" s="226"/>
      <c r="G1956" s="275"/>
      <c r="H1956" s="275"/>
      <c r="I1956" s="227"/>
    </row>
    <row r="1957" spans="1:9" x14ac:dyDescent="0.25">
      <c r="F1957" s="226"/>
      <c r="G1957" s="275"/>
      <c r="H1957" s="275"/>
      <c r="I1957" s="227"/>
    </row>
    <row r="1958" spans="1:9" x14ac:dyDescent="0.25">
      <c r="E1958" s="184"/>
      <c r="F1958" s="226"/>
      <c r="G1958" s="275"/>
      <c r="H1958" s="275"/>
      <c r="I1958" s="227"/>
    </row>
    <row r="1959" spans="1:9" x14ac:dyDescent="0.25">
      <c r="F1959" s="226"/>
      <c r="G1959" s="275"/>
      <c r="H1959" s="275"/>
      <c r="I1959" s="227"/>
    </row>
    <row r="1960" spans="1:9" x14ac:dyDescent="0.25">
      <c r="F1960" s="226"/>
      <c r="G1960" s="275"/>
      <c r="H1960" s="275"/>
      <c r="I1960" s="227"/>
    </row>
    <row r="1961" spans="1:9" x14ac:dyDescent="0.25">
      <c r="A1961" s="21"/>
      <c r="B1961" s="21"/>
      <c r="C1961" s="22"/>
      <c r="D1961" s="23"/>
      <c r="E1961" s="23"/>
      <c r="F1961" s="236"/>
      <c r="G1961" s="276"/>
      <c r="H1961" s="276"/>
      <c r="I1961" s="237"/>
    </row>
    <row r="1962" spans="1:9" x14ac:dyDescent="0.25">
      <c r="A1962" s="21"/>
      <c r="B1962" s="21"/>
      <c r="C1962" s="22"/>
      <c r="D1962" s="23"/>
      <c r="E1962" s="23"/>
      <c r="F1962" s="236"/>
      <c r="G1962" s="276"/>
      <c r="H1962" s="276"/>
      <c r="I1962" s="237"/>
    </row>
    <row r="1963" spans="1:9" x14ac:dyDescent="0.25">
      <c r="A1963" s="21"/>
      <c r="B1963" s="21"/>
      <c r="C1963" s="22"/>
      <c r="D1963" s="23"/>
      <c r="E1963" s="23"/>
      <c r="F1963" s="236"/>
      <c r="G1963" s="276"/>
      <c r="H1963" s="276"/>
      <c r="I1963" s="237"/>
    </row>
    <row r="1964" spans="1:9" x14ac:dyDescent="0.25">
      <c r="F1964" s="226"/>
      <c r="G1964" s="275"/>
      <c r="H1964" s="275"/>
      <c r="I1964" s="227"/>
    </row>
    <row r="1965" spans="1:9" x14ac:dyDescent="0.25">
      <c r="A1965" s="21"/>
      <c r="F1965" s="226"/>
      <c r="G1965" s="275"/>
      <c r="H1965" s="275"/>
      <c r="I1965" s="227"/>
    </row>
    <row r="1966" spans="1:9" x14ac:dyDescent="0.25">
      <c r="F1966" s="226"/>
      <c r="G1966" s="275"/>
      <c r="H1966" s="275"/>
      <c r="I1966" s="237"/>
    </row>
    <row r="1967" spans="1:9" x14ac:dyDescent="0.25">
      <c r="E1967" s="184"/>
      <c r="F1967" s="226"/>
      <c r="G1967" s="275"/>
      <c r="H1967" s="275"/>
      <c r="I1967" s="227"/>
    </row>
    <row r="1968" spans="1:9" x14ac:dyDescent="0.25">
      <c r="E1968" s="184"/>
      <c r="F1968" s="226"/>
      <c r="G1968" s="275"/>
      <c r="H1968" s="275"/>
      <c r="I1968" s="227"/>
    </row>
    <row r="1969" spans="1:9" x14ac:dyDescent="0.25">
      <c r="E1969" s="184"/>
      <c r="F1969" s="226"/>
      <c r="G1969" s="275"/>
      <c r="H1969" s="275"/>
      <c r="I1969" s="227"/>
    </row>
    <row r="1970" spans="1:9" x14ac:dyDescent="0.25">
      <c r="E1970" s="184"/>
      <c r="F1970" s="226"/>
      <c r="G1970" s="275"/>
      <c r="H1970" s="275"/>
      <c r="I1970" s="227"/>
    </row>
    <row r="1971" spans="1:9" x14ac:dyDescent="0.25">
      <c r="E1971" s="184"/>
      <c r="F1971" s="226"/>
      <c r="G1971" s="275"/>
      <c r="H1971" s="275"/>
      <c r="I1971" s="227"/>
    </row>
    <row r="1972" spans="1:9" x14ac:dyDescent="0.25">
      <c r="E1972" s="184"/>
      <c r="F1972" s="226"/>
      <c r="G1972" s="275"/>
      <c r="H1972" s="275"/>
      <c r="I1972" s="227"/>
    </row>
    <row r="1973" spans="1:9" x14ac:dyDescent="0.25">
      <c r="F1973" s="226"/>
      <c r="G1973" s="275"/>
      <c r="H1973" s="275"/>
      <c r="I1973" s="227"/>
    </row>
    <row r="1974" spans="1:9" x14ac:dyDescent="0.25">
      <c r="A1974" s="21"/>
      <c r="F1974" s="236"/>
      <c r="G1974" s="276"/>
      <c r="H1974" s="276"/>
      <c r="I1974" s="237"/>
    </row>
    <row r="1975" spans="1:9" x14ac:dyDescent="0.25">
      <c r="A1975" s="21"/>
      <c r="F1975" s="236"/>
      <c r="G1975" s="276"/>
      <c r="H1975" s="276"/>
      <c r="I1975" s="237"/>
    </row>
    <row r="1976" spans="1:9" x14ac:dyDescent="0.25">
      <c r="A1976" s="21"/>
      <c r="F1976" s="236"/>
      <c r="G1976" s="276"/>
      <c r="H1976" s="276"/>
      <c r="I1976" s="237"/>
    </row>
    <row r="1977" spans="1:9" x14ac:dyDescent="0.25">
      <c r="A1977" s="21"/>
      <c r="F1977" s="236"/>
      <c r="G1977" s="276"/>
      <c r="H1977" s="276"/>
      <c r="I1977" s="237"/>
    </row>
    <row r="1978" spans="1:9" x14ac:dyDescent="0.25">
      <c r="F1978" s="226"/>
      <c r="G1978" s="275"/>
      <c r="H1978" s="275"/>
      <c r="I1978" s="227"/>
    </row>
    <row r="1979" spans="1:9" x14ac:dyDescent="0.25">
      <c r="A1979" s="21"/>
      <c r="F1979" s="226"/>
      <c r="G1979" s="275"/>
      <c r="H1979" s="275"/>
      <c r="I1979" s="227"/>
    </row>
    <row r="1980" spans="1:9" x14ac:dyDescent="0.25">
      <c r="F1980" s="226"/>
      <c r="G1980" s="275"/>
      <c r="H1980" s="275"/>
      <c r="I1980" s="227"/>
    </row>
    <row r="1981" spans="1:9" x14ac:dyDescent="0.25">
      <c r="F1981" s="226"/>
      <c r="G1981" s="275"/>
      <c r="H1981" s="275"/>
      <c r="I1981" s="227"/>
    </row>
    <row r="1982" spans="1:9" x14ac:dyDescent="0.25">
      <c r="F1982" s="226"/>
      <c r="G1982" s="275"/>
      <c r="H1982" s="275"/>
      <c r="I1982" s="227"/>
    </row>
    <row r="1983" spans="1:9" x14ac:dyDescent="0.25">
      <c r="A1983" s="21"/>
      <c r="F1983" s="236"/>
      <c r="G1983" s="276"/>
      <c r="H1983" s="276"/>
      <c r="I1983" s="237"/>
    </row>
    <row r="1984" spans="1:9" x14ac:dyDescent="0.25">
      <c r="A1984" s="21"/>
      <c r="F1984" s="236"/>
      <c r="G1984" s="276"/>
      <c r="H1984" s="276"/>
      <c r="I1984" s="237"/>
    </row>
    <row r="1985" spans="1:9" x14ac:dyDescent="0.25">
      <c r="A1985" s="21"/>
      <c r="F1985" s="236"/>
      <c r="G1985" s="276"/>
      <c r="H1985" s="276"/>
      <c r="I1985" s="237"/>
    </row>
    <row r="1986" spans="1:9" x14ac:dyDescent="0.25">
      <c r="A1986" s="21"/>
      <c r="F1986" s="226"/>
      <c r="G1986" s="275"/>
      <c r="H1986" s="275"/>
      <c r="I1986" s="227"/>
    </row>
    <row r="1987" spans="1:9" x14ac:dyDescent="0.25">
      <c r="A1987" s="21"/>
      <c r="B1987" s="21"/>
      <c r="C1987" s="22"/>
      <c r="D1987" s="23"/>
      <c r="E1987" s="23"/>
      <c r="F1987" s="236"/>
      <c r="G1987" s="276"/>
      <c r="H1987" s="276"/>
      <c r="I1987" s="237"/>
    </row>
    <row r="1988" spans="1:9" x14ac:dyDescent="0.25">
      <c r="E1988" s="184"/>
      <c r="F1988" s="226"/>
      <c r="G1988" s="275"/>
      <c r="H1988" s="275"/>
      <c r="I1988" s="227"/>
    </row>
    <row r="1989" spans="1:9" x14ac:dyDescent="0.25">
      <c r="F1989" s="226"/>
      <c r="G1989" s="275"/>
      <c r="H1989" s="275"/>
      <c r="I1989" s="227"/>
    </row>
    <row r="1990" spans="1:9" x14ac:dyDescent="0.25">
      <c r="F1990" s="226"/>
      <c r="G1990" s="275"/>
      <c r="H1990" s="275"/>
      <c r="I1990" s="227"/>
    </row>
    <row r="1991" spans="1:9" x14ac:dyDescent="0.25">
      <c r="F1991" s="226"/>
      <c r="G1991" s="275"/>
      <c r="H1991" s="275"/>
      <c r="I1991" s="227"/>
    </row>
    <row r="1993" spans="1:9" x14ac:dyDescent="0.25">
      <c r="A1993" s="21"/>
      <c r="F1993" s="22"/>
      <c r="G1993" s="278"/>
      <c r="H1993" s="278"/>
      <c r="I1993" s="274"/>
    </row>
    <row r="2000" spans="1:9" x14ac:dyDescent="0.25">
      <c r="C2000" s="22"/>
      <c r="D2000" s="23"/>
    </row>
    <row r="2001" spans="1:9" x14ac:dyDescent="0.25">
      <c r="A2001" s="21"/>
      <c r="B2001" s="21"/>
    </row>
    <row r="2002" spans="1:9" x14ac:dyDescent="0.25">
      <c r="E2002" s="184"/>
      <c r="F2002" s="226"/>
      <c r="G2002" s="275"/>
      <c r="H2002" s="275"/>
      <c r="I2002" s="227"/>
    </row>
    <row r="2003" spans="1:9" x14ac:dyDescent="0.25">
      <c r="E2003" s="184"/>
      <c r="F2003" s="226"/>
      <c r="G2003" s="275"/>
      <c r="H2003" s="275"/>
      <c r="I2003" s="227"/>
    </row>
    <row r="2004" spans="1:9" x14ac:dyDescent="0.25">
      <c r="E2004" s="184"/>
      <c r="F2004" s="226"/>
      <c r="G2004" s="275"/>
      <c r="H2004" s="275"/>
      <c r="I2004" s="227"/>
    </row>
    <row r="2005" spans="1:9" x14ac:dyDescent="0.25">
      <c r="E2005" s="184"/>
      <c r="F2005" s="226"/>
      <c r="G2005" s="275"/>
      <c r="H2005" s="275"/>
      <c r="I2005" s="227"/>
    </row>
    <row r="2006" spans="1:9" x14ac:dyDescent="0.25">
      <c r="F2006" s="226"/>
      <c r="G2006" s="275"/>
      <c r="H2006" s="275"/>
      <c r="I2006" s="227"/>
    </row>
    <row r="2007" spans="1:9" x14ac:dyDescent="0.25">
      <c r="F2007" s="226"/>
      <c r="G2007" s="275"/>
      <c r="H2007" s="275"/>
      <c r="I2007" s="227"/>
    </row>
    <row r="2008" spans="1:9" x14ac:dyDescent="0.25">
      <c r="A2008" s="21"/>
      <c r="B2008" s="21"/>
      <c r="C2008" s="22"/>
      <c r="D2008" s="23"/>
      <c r="E2008" s="23"/>
      <c r="F2008" s="236"/>
      <c r="G2008" s="276"/>
      <c r="H2008" s="276"/>
      <c r="I2008" s="237"/>
    </row>
    <row r="2009" spans="1:9" x14ac:dyDescent="0.25">
      <c r="A2009" s="21"/>
      <c r="B2009" s="21"/>
      <c r="C2009" s="22"/>
      <c r="D2009" s="23"/>
      <c r="E2009" s="23"/>
      <c r="F2009" s="236"/>
      <c r="G2009" s="276"/>
      <c r="H2009" s="276"/>
      <c r="I2009" s="237"/>
    </row>
    <row r="2010" spans="1:9" x14ac:dyDescent="0.25">
      <c r="F2010" s="226"/>
      <c r="G2010" s="275"/>
      <c r="H2010" s="275"/>
      <c r="I2010" s="227"/>
    </row>
    <row r="2011" spans="1:9" x14ac:dyDescent="0.25">
      <c r="A2011" s="21"/>
      <c r="F2011" s="226"/>
      <c r="G2011" s="275"/>
      <c r="H2011" s="275"/>
      <c r="I2011" s="227"/>
    </row>
    <row r="2012" spans="1:9" x14ac:dyDescent="0.25">
      <c r="E2012" s="184"/>
      <c r="F2012" s="226"/>
      <c r="G2012" s="275"/>
      <c r="H2012" s="275"/>
      <c r="I2012" s="227"/>
    </row>
    <row r="2013" spans="1:9" x14ac:dyDescent="0.25">
      <c r="E2013" s="184"/>
      <c r="F2013" s="226"/>
      <c r="G2013" s="275"/>
      <c r="H2013" s="275"/>
      <c r="I2013" s="227"/>
    </row>
    <row r="2014" spans="1:9" x14ac:dyDescent="0.25">
      <c r="E2014" s="184"/>
      <c r="F2014" s="226"/>
      <c r="G2014" s="275"/>
      <c r="H2014" s="275"/>
      <c r="I2014" s="227"/>
    </row>
    <row r="2015" spans="1:9" x14ac:dyDescent="0.25">
      <c r="E2015" s="184"/>
      <c r="F2015" s="226"/>
      <c r="G2015" s="275"/>
      <c r="H2015" s="275"/>
      <c r="I2015" s="227"/>
    </row>
    <row r="2016" spans="1:9" x14ac:dyDescent="0.25">
      <c r="E2016" s="184"/>
      <c r="F2016" s="226"/>
      <c r="G2016" s="275"/>
      <c r="H2016" s="275"/>
      <c r="I2016" s="227"/>
    </row>
    <row r="2017" spans="1:9" x14ac:dyDescent="0.25">
      <c r="E2017" s="184"/>
      <c r="F2017" s="226"/>
      <c r="G2017" s="275"/>
      <c r="H2017" s="275"/>
      <c r="I2017" s="227"/>
    </row>
    <row r="2018" spans="1:9" x14ac:dyDescent="0.25">
      <c r="E2018" s="184"/>
      <c r="F2018" s="226"/>
      <c r="G2018" s="275"/>
      <c r="H2018" s="275"/>
      <c r="I2018" s="227"/>
    </row>
    <row r="2019" spans="1:9" x14ac:dyDescent="0.25">
      <c r="F2019" s="226"/>
      <c r="G2019" s="275"/>
      <c r="H2019" s="275"/>
      <c r="I2019" s="227"/>
    </row>
    <row r="2020" spans="1:9" x14ac:dyDescent="0.25">
      <c r="A2020" s="21"/>
      <c r="F2020" s="236"/>
      <c r="G2020" s="276"/>
      <c r="H2020" s="276"/>
      <c r="I2020" s="237"/>
    </row>
    <row r="2021" spans="1:9" x14ac:dyDescent="0.25">
      <c r="A2021" s="21"/>
      <c r="F2021" s="236"/>
      <c r="G2021" s="276"/>
      <c r="H2021" s="276"/>
      <c r="I2021" s="237"/>
    </row>
    <row r="2022" spans="1:9" x14ac:dyDescent="0.25">
      <c r="F2022" s="226"/>
      <c r="G2022" s="275"/>
      <c r="H2022" s="275"/>
      <c r="I2022" s="227"/>
    </row>
    <row r="2023" spans="1:9" x14ac:dyDescent="0.25">
      <c r="A2023" s="21"/>
      <c r="F2023" s="226"/>
      <c r="G2023" s="275"/>
      <c r="H2023" s="275"/>
      <c r="I2023" s="227"/>
    </row>
    <row r="2024" spans="1:9" x14ac:dyDescent="0.25">
      <c r="F2024" s="226"/>
      <c r="G2024" s="275"/>
      <c r="H2024" s="275"/>
      <c r="I2024" s="227"/>
    </row>
    <row r="2025" spans="1:9" x14ac:dyDescent="0.25">
      <c r="F2025" s="226"/>
      <c r="G2025" s="275"/>
      <c r="H2025" s="275"/>
      <c r="I2025" s="227"/>
    </row>
    <row r="2026" spans="1:9" x14ac:dyDescent="0.25">
      <c r="F2026" s="226"/>
      <c r="G2026" s="275"/>
      <c r="H2026" s="275"/>
      <c r="I2026" s="227"/>
    </row>
    <row r="2027" spans="1:9" x14ac:dyDescent="0.25">
      <c r="A2027" s="21"/>
      <c r="F2027" s="236"/>
      <c r="G2027" s="276"/>
      <c r="H2027" s="276"/>
      <c r="I2027" s="237"/>
    </row>
    <row r="2028" spans="1:9" x14ac:dyDescent="0.25">
      <c r="F2028" s="226"/>
      <c r="G2028" s="275"/>
      <c r="H2028" s="275"/>
      <c r="I2028" s="227"/>
    </row>
    <row r="2029" spans="1:9" x14ac:dyDescent="0.25">
      <c r="A2029" s="21"/>
      <c r="F2029" s="226"/>
      <c r="G2029" s="275"/>
      <c r="H2029" s="275"/>
      <c r="I2029" s="227"/>
    </row>
    <row r="2030" spans="1:9" x14ac:dyDescent="0.25">
      <c r="F2030" s="226"/>
      <c r="G2030" s="275"/>
      <c r="H2030" s="275"/>
      <c r="I2030" s="227"/>
    </row>
    <row r="2031" spans="1:9" x14ac:dyDescent="0.25">
      <c r="A2031" s="21"/>
      <c r="B2031" s="21"/>
      <c r="C2031" s="22"/>
      <c r="D2031" s="23"/>
      <c r="E2031" s="23"/>
      <c r="F2031" s="236"/>
      <c r="G2031" s="276"/>
      <c r="H2031" s="276"/>
      <c r="I2031" s="237"/>
    </row>
    <row r="2032" spans="1:9" x14ac:dyDescent="0.25">
      <c r="E2032" s="184"/>
    </row>
    <row r="2033" spans="1:9" x14ac:dyDescent="0.25">
      <c r="E2033" s="184"/>
    </row>
    <row r="2037" spans="1:9" x14ac:dyDescent="0.25">
      <c r="A2037" s="21"/>
      <c r="F2037" s="22"/>
      <c r="G2037" s="278"/>
      <c r="H2037" s="278"/>
      <c r="I2037" s="274"/>
    </row>
    <row r="2039" spans="1:9" x14ac:dyDescent="0.25">
      <c r="A2039" s="21"/>
      <c r="B2039" s="21"/>
    </row>
    <row r="2042" spans="1:9" x14ac:dyDescent="0.25">
      <c r="A2042" s="21"/>
      <c r="B2042" s="21"/>
      <c r="C2042" s="22"/>
      <c r="D2042" s="23"/>
      <c r="E2042" s="23"/>
      <c r="F2042" s="22"/>
      <c r="G2042" s="278"/>
      <c r="H2042" s="278"/>
      <c r="I2042" s="274"/>
    </row>
  </sheetData>
  <mergeCells count="33">
    <mergeCell ref="A983:K983"/>
    <mergeCell ref="A984:K984"/>
    <mergeCell ref="A985:K985"/>
    <mergeCell ref="A986:K986"/>
    <mergeCell ref="A987:K987"/>
    <mergeCell ref="F484:H484"/>
    <mergeCell ref="F579:H580"/>
    <mergeCell ref="F672:H672"/>
    <mergeCell ref="F768:H768"/>
    <mergeCell ref="F859:H859"/>
    <mergeCell ref="F13:H13"/>
    <mergeCell ref="F100:H100"/>
    <mergeCell ref="F194:H194"/>
    <mergeCell ref="F293:H293"/>
    <mergeCell ref="F387:H387"/>
    <mergeCell ref="A965:K965"/>
    <mergeCell ref="A977:K977"/>
    <mergeCell ref="A966:K966"/>
    <mergeCell ref="A967:K967"/>
    <mergeCell ref="A968:K968"/>
    <mergeCell ref="A969:K969"/>
    <mergeCell ref="A970:K970"/>
    <mergeCell ref="A971:K971"/>
    <mergeCell ref="A972:K972"/>
    <mergeCell ref="A973:K973"/>
    <mergeCell ref="A974:K974"/>
    <mergeCell ref="A975:K975"/>
    <mergeCell ref="A976:K976"/>
    <mergeCell ref="A978:K978"/>
    <mergeCell ref="A979:K979"/>
    <mergeCell ref="A980:K980"/>
    <mergeCell ref="A981:K981"/>
    <mergeCell ref="A982:K98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3"/>
  <sheetViews>
    <sheetView topLeftCell="A314" workbookViewId="0">
      <selection activeCell="N10" sqref="N10"/>
    </sheetView>
  </sheetViews>
  <sheetFormatPr defaultRowHeight="15" x14ac:dyDescent="0.25"/>
  <cols>
    <col min="1" max="1" width="27.7109375" style="8" customWidth="1"/>
    <col min="2" max="2" width="24.140625" style="8" customWidth="1"/>
    <col min="3" max="3" width="11.140625" style="25" customWidth="1"/>
    <col min="4" max="4" width="6.7109375" style="25" customWidth="1"/>
    <col min="5" max="5" width="6.7109375" style="277" customWidth="1"/>
    <col min="6" max="6" width="7.28515625" style="277" customWidth="1"/>
    <col min="7" max="7" width="8.7109375" style="26" bestFit="1" customWidth="1"/>
    <col min="8" max="8" width="13.42578125" style="289" customWidth="1"/>
    <col min="9" max="9" width="19.28515625" style="8" customWidth="1"/>
  </cols>
  <sheetData>
    <row r="1" spans="1:9" x14ac:dyDescent="0.25">
      <c r="A1" s="1"/>
      <c r="B1" s="1"/>
      <c r="C1" s="2"/>
      <c r="D1" s="5"/>
      <c r="E1" s="6"/>
      <c r="F1" s="5" t="s">
        <v>0</v>
      </c>
      <c r="G1" s="2"/>
      <c r="H1" s="7"/>
    </row>
    <row r="2" spans="1:9" x14ac:dyDescent="0.25">
      <c r="A2" s="1"/>
      <c r="B2" s="1"/>
      <c r="C2" s="2"/>
      <c r="D2" s="5"/>
      <c r="E2" s="6"/>
      <c r="F2" s="5" t="s">
        <v>1</v>
      </c>
      <c r="G2" s="2"/>
      <c r="H2" s="7"/>
    </row>
    <row r="3" spans="1:9" x14ac:dyDescent="0.25">
      <c r="A3" s="1"/>
      <c r="B3" s="1"/>
      <c r="C3" s="2"/>
      <c r="D3" s="5"/>
      <c r="E3" s="6"/>
      <c r="F3" s="5" t="s">
        <v>2</v>
      </c>
      <c r="G3" s="5"/>
      <c r="H3" s="7"/>
    </row>
    <row r="4" spans="1:9" x14ac:dyDescent="0.25">
      <c r="A4" s="1"/>
      <c r="B4" s="1"/>
      <c r="C4" s="5"/>
      <c r="D4" s="5"/>
      <c r="E4" s="6"/>
      <c r="F4" s="6"/>
      <c r="G4" s="14"/>
      <c r="H4" s="13"/>
    </row>
    <row r="5" spans="1:9" x14ac:dyDescent="0.25">
      <c r="A5" s="1"/>
      <c r="B5" s="5"/>
      <c r="C5" s="11" t="s">
        <v>373</v>
      </c>
      <c r="D5" s="11"/>
      <c r="E5" s="5"/>
      <c r="F5" s="6"/>
      <c r="G5" s="6"/>
      <c r="H5" s="14"/>
    </row>
    <row r="6" spans="1:9" x14ac:dyDescent="0.25">
      <c r="A6" s="10"/>
      <c r="B6" s="5" t="s">
        <v>3</v>
      </c>
      <c r="C6" s="11"/>
      <c r="D6" s="11"/>
      <c r="E6" s="5"/>
      <c r="F6" s="6"/>
      <c r="G6" s="6"/>
      <c r="H6" s="14"/>
    </row>
    <row r="7" spans="1:9" x14ac:dyDescent="0.25">
      <c r="A7" s="10"/>
      <c r="B7" s="5"/>
      <c r="C7" s="11"/>
      <c r="D7" s="11"/>
      <c r="E7" s="15" t="s">
        <v>457</v>
      </c>
      <c r="F7" s="6"/>
      <c r="G7" s="6"/>
      <c r="H7" s="12"/>
    </row>
    <row r="8" spans="1:9" ht="15.75" thickBot="1" x14ac:dyDescent="0.3">
      <c r="A8" s="20" t="s">
        <v>5</v>
      </c>
      <c r="B8" s="17"/>
      <c r="C8" s="18"/>
      <c r="D8" s="11" t="s">
        <v>4</v>
      </c>
      <c r="E8" s="5"/>
      <c r="F8" s="6"/>
      <c r="G8" s="19"/>
      <c r="H8" s="12"/>
    </row>
    <row r="9" spans="1:9" ht="75" customHeight="1" x14ac:dyDescent="0.25">
      <c r="A9" s="28" t="s">
        <v>6</v>
      </c>
      <c r="B9" s="29"/>
      <c r="C9" s="564" t="s">
        <v>7</v>
      </c>
      <c r="D9" s="572" t="s">
        <v>9</v>
      </c>
      <c r="E9" s="573"/>
      <c r="F9" s="574"/>
      <c r="G9" s="32" t="s">
        <v>10</v>
      </c>
      <c r="H9" s="33" t="s">
        <v>11</v>
      </c>
      <c r="I9" s="34" t="s">
        <v>12</v>
      </c>
    </row>
    <row r="10" spans="1:9" ht="30.75" thickBot="1" x14ac:dyDescent="0.3">
      <c r="A10" s="35" t="s">
        <v>13</v>
      </c>
      <c r="B10" s="36"/>
      <c r="C10" s="37" t="s">
        <v>14</v>
      </c>
      <c r="D10" s="40"/>
      <c r="E10" s="41"/>
      <c r="F10" s="42"/>
      <c r="G10" s="43" t="s">
        <v>16</v>
      </c>
      <c r="H10" s="44"/>
      <c r="I10" s="45"/>
    </row>
    <row r="11" spans="1:9" ht="15.75" thickBot="1" x14ac:dyDescent="0.3">
      <c r="A11" s="46"/>
      <c r="B11" s="47"/>
      <c r="C11" s="567"/>
      <c r="D11" s="50" t="s">
        <v>19</v>
      </c>
      <c r="E11" s="50" t="s">
        <v>20</v>
      </c>
      <c r="F11" s="51" t="s">
        <v>21</v>
      </c>
      <c r="G11" s="52" t="s">
        <v>22</v>
      </c>
      <c r="H11" s="53" t="s">
        <v>23</v>
      </c>
      <c r="I11" s="54"/>
    </row>
    <row r="12" spans="1:9" x14ac:dyDescent="0.25">
      <c r="A12" s="28"/>
      <c r="B12" s="55" t="s">
        <v>24</v>
      </c>
      <c r="C12" s="56"/>
      <c r="D12" s="59"/>
      <c r="E12" s="59"/>
      <c r="F12" s="60"/>
      <c r="G12" s="61"/>
      <c r="H12" s="62"/>
      <c r="I12" s="63"/>
    </row>
    <row r="13" spans="1:9" ht="30" x14ac:dyDescent="0.25">
      <c r="A13" s="64" t="s">
        <v>25</v>
      </c>
      <c r="B13" s="65"/>
      <c r="C13" s="66" t="s">
        <v>26</v>
      </c>
      <c r="D13" s="57">
        <v>6.2</v>
      </c>
      <c r="E13" s="57">
        <v>8.3000000000000007</v>
      </c>
      <c r="F13" s="68">
        <v>20</v>
      </c>
      <c r="G13" s="57">
        <v>179.5</v>
      </c>
      <c r="H13" s="69">
        <v>0.12</v>
      </c>
      <c r="I13" s="70" t="s">
        <v>27</v>
      </c>
    </row>
    <row r="14" spans="1:9" x14ac:dyDescent="0.25">
      <c r="A14" s="72" t="s">
        <v>34</v>
      </c>
      <c r="B14" s="65"/>
      <c r="C14" s="66" t="s">
        <v>35</v>
      </c>
      <c r="D14" s="67">
        <v>2.6</v>
      </c>
      <c r="E14" s="68">
        <v>2.2999999999999998</v>
      </c>
      <c r="F14" s="67">
        <v>14.3</v>
      </c>
      <c r="G14" s="57">
        <v>89</v>
      </c>
      <c r="H14" s="69">
        <v>1.2</v>
      </c>
      <c r="I14" s="73" t="s">
        <v>36</v>
      </c>
    </row>
    <row r="15" spans="1:9" ht="30.75" thickBot="1" x14ac:dyDescent="0.3">
      <c r="A15" s="77" t="s">
        <v>40</v>
      </c>
      <c r="B15" s="65"/>
      <c r="C15" s="66" t="s">
        <v>41</v>
      </c>
      <c r="D15" s="57">
        <v>2.2999999999999998</v>
      </c>
      <c r="E15" s="68">
        <v>4.5</v>
      </c>
      <c r="F15" s="67">
        <v>15.4</v>
      </c>
      <c r="G15" s="57">
        <v>111</v>
      </c>
      <c r="H15" s="69"/>
      <c r="I15" s="70" t="s">
        <v>42</v>
      </c>
    </row>
    <row r="16" spans="1:9" ht="15.75" thickBot="1" x14ac:dyDescent="0.3">
      <c r="A16" s="80" t="s">
        <v>45</v>
      </c>
      <c r="B16" s="54"/>
      <c r="C16" s="50"/>
      <c r="D16" s="82"/>
      <c r="E16" s="82"/>
      <c r="F16" s="82"/>
      <c r="G16" s="82"/>
      <c r="H16" s="82"/>
      <c r="I16" s="54"/>
    </row>
    <row r="17" spans="1:9" x14ac:dyDescent="0.25">
      <c r="A17" s="83"/>
      <c r="B17" s="84" t="s">
        <v>46</v>
      </c>
      <c r="C17" s="66"/>
      <c r="D17" s="66"/>
      <c r="E17" s="66"/>
      <c r="F17" s="66"/>
      <c r="G17" s="85"/>
      <c r="H17" s="86"/>
      <c r="I17" s="63"/>
    </row>
    <row r="18" spans="1:9" ht="15.75" thickBot="1" x14ac:dyDescent="0.3">
      <c r="A18" s="87" t="s">
        <v>47</v>
      </c>
      <c r="B18" s="88"/>
      <c r="C18" s="66">
        <v>100</v>
      </c>
      <c r="D18" s="71">
        <v>0.3</v>
      </c>
      <c r="E18" s="68">
        <v>0</v>
      </c>
      <c r="F18" s="67">
        <v>10.8</v>
      </c>
      <c r="G18" s="85">
        <v>44</v>
      </c>
      <c r="H18" s="69">
        <v>11</v>
      </c>
      <c r="I18" s="63" t="s">
        <v>48</v>
      </c>
    </row>
    <row r="19" spans="1:9" ht="15.75" thickBot="1" x14ac:dyDescent="0.3">
      <c r="A19" s="80" t="s">
        <v>45</v>
      </c>
      <c r="B19" s="54"/>
      <c r="C19" s="50">
        <v>459</v>
      </c>
      <c r="D19" s="82">
        <f>SUM(D13:D18)</f>
        <v>11.400000000000002</v>
      </c>
      <c r="E19" s="82">
        <f>SUM(E13:E18)</f>
        <v>15.100000000000001</v>
      </c>
      <c r="F19" s="82">
        <f>SUM(F13:F18)</f>
        <v>60.5</v>
      </c>
      <c r="G19" s="82">
        <f>SUM(G13:G18)</f>
        <v>423.5</v>
      </c>
      <c r="H19" s="82">
        <f>SUM(H13:H18)</f>
        <v>12.32</v>
      </c>
      <c r="I19" s="54"/>
    </row>
    <row r="20" spans="1:9" x14ac:dyDescent="0.25">
      <c r="A20" s="28"/>
      <c r="B20" s="84" t="s">
        <v>49</v>
      </c>
      <c r="C20" s="56"/>
      <c r="D20" s="564"/>
      <c r="E20" s="56"/>
      <c r="F20" s="565"/>
      <c r="G20" s="32"/>
      <c r="H20" s="62"/>
      <c r="I20" s="63"/>
    </row>
    <row r="21" spans="1:9" x14ac:dyDescent="0.25">
      <c r="A21" s="64" t="s">
        <v>50</v>
      </c>
      <c r="B21" s="91"/>
      <c r="C21" s="66">
        <v>60</v>
      </c>
      <c r="D21" s="57">
        <v>0.8</v>
      </c>
      <c r="E21" s="68">
        <v>0.1</v>
      </c>
      <c r="F21" s="67">
        <v>4.3</v>
      </c>
      <c r="G21" s="57">
        <v>21</v>
      </c>
      <c r="H21" s="69">
        <v>1.22</v>
      </c>
      <c r="I21" s="70" t="s">
        <v>51</v>
      </c>
    </row>
    <row r="22" spans="1:9" ht="30" x14ac:dyDescent="0.25">
      <c r="A22" s="64" t="s">
        <v>53</v>
      </c>
      <c r="B22" s="65"/>
      <c r="C22" s="66" t="s">
        <v>54</v>
      </c>
      <c r="D22" s="57">
        <v>5</v>
      </c>
      <c r="E22" s="68">
        <v>5</v>
      </c>
      <c r="F22" s="67">
        <v>12.5</v>
      </c>
      <c r="G22" s="57">
        <v>112.7</v>
      </c>
      <c r="H22" s="69">
        <v>5.37</v>
      </c>
      <c r="I22" s="70" t="s">
        <v>55</v>
      </c>
    </row>
    <row r="23" spans="1:9" ht="30" x14ac:dyDescent="0.25">
      <c r="A23" s="64" t="s">
        <v>65</v>
      </c>
      <c r="B23" s="65"/>
      <c r="C23" s="66" t="s">
        <v>66</v>
      </c>
      <c r="D23" s="57">
        <v>11</v>
      </c>
      <c r="E23" s="68">
        <v>10.8</v>
      </c>
      <c r="F23" s="67">
        <v>10.9</v>
      </c>
      <c r="G23" s="57">
        <v>184</v>
      </c>
      <c r="H23" s="69">
        <v>0.42</v>
      </c>
      <c r="I23" s="70" t="s">
        <v>67</v>
      </c>
    </row>
    <row r="24" spans="1:9" x14ac:dyDescent="0.25">
      <c r="A24" s="64" t="s">
        <v>71</v>
      </c>
      <c r="B24" s="75"/>
      <c r="C24" s="66">
        <v>150</v>
      </c>
      <c r="D24" s="57">
        <v>3.3</v>
      </c>
      <c r="E24" s="68">
        <v>4.9000000000000004</v>
      </c>
      <c r="F24" s="67">
        <v>16.100000000000001</v>
      </c>
      <c r="G24" s="57">
        <v>121</v>
      </c>
      <c r="H24" s="69">
        <v>24.7</v>
      </c>
      <c r="I24" s="70" t="s">
        <v>72</v>
      </c>
    </row>
    <row r="25" spans="1:9" x14ac:dyDescent="0.25">
      <c r="A25" s="64" t="s">
        <v>76</v>
      </c>
      <c r="B25" s="65"/>
      <c r="C25" s="66">
        <v>150</v>
      </c>
      <c r="D25" s="57"/>
      <c r="E25" s="68"/>
      <c r="F25" s="67">
        <v>18</v>
      </c>
      <c r="G25" s="57">
        <v>71</v>
      </c>
      <c r="H25" s="69"/>
      <c r="I25" s="70" t="s">
        <v>77</v>
      </c>
    </row>
    <row r="26" spans="1:9" ht="15.75" thickBot="1" x14ac:dyDescent="0.3">
      <c r="A26" s="46" t="s">
        <v>80</v>
      </c>
      <c r="B26" s="47"/>
      <c r="C26" s="95">
        <v>37.5</v>
      </c>
      <c r="D26" s="95">
        <v>1.8</v>
      </c>
      <c r="E26" s="95">
        <v>0.4</v>
      </c>
      <c r="F26" s="95">
        <v>18</v>
      </c>
      <c r="G26" s="95">
        <v>82.5</v>
      </c>
      <c r="H26" s="96"/>
      <c r="I26" s="97"/>
    </row>
    <row r="27" spans="1:9" ht="15.75" thickBot="1" x14ac:dyDescent="0.3">
      <c r="A27" s="80" t="s">
        <v>45</v>
      </c>
      <c r="B27" s="98"/>
      <c r="C27" s="50">
        <v>686.5</v>
      </c>
      <c r="D27" s="100">
        <f>SUM(D20:D26)</f>
        <v>21.900000000000002</v>
      </c>
      <c r="E27" s="100">
        <f>SUM(E20:E26)</f>
        <v>21.2</v>
      </c>
      <c r="F27" s="100">
        <f>SUM(F20:F26)</f>
        <v>79.800000000000011</v>
      </c>
      <c r="G27" s="100">
        <f>SUM(G20:G26)</f>
        <v>592.20000000000005</v>
      </c>
      <c r="H27" s="100">
        <f>SUM(H20:H26)</f>
        <v>31.71</v>
      </c>
      <c r="I27" s="101"/>
    </row>
    <row r="28" spans="1:9" x14ac:dyDescent="0.25">
      <c r="A28" s="28"/>
      <c r="B28" s="55" t="s">
        <v>81</v>
      </c>
      <c r="C28" s="56"/>
      <c r="D28" s="56"/>
      <c r="E28" s="56"/>
      <c r="F28" s="56"/>
      <c r="G28" s="32"/>
      <c r="H28" s="62"/>
      <c r="I28" s="63"/>
    </row>
    <row r="29" spans="1:9" x14ac:dyDescent="0.25">
      <c r="A29" s="64" t="s">
        <v>82</v>
      </c>
      <c r="B29" s="75"/>
      <c r="C29" s="66">
        <v>70</v>
      </c>
      <c r="D29" s="71">
        <v>1.05</v>
      </c>
      <c r="E29" s="66">
        <v>0.35</v>
      </c>
      <c r="F29" s="92">
        <v>14.7</v>
      </c>
      <c r="G29" s="66">
        <v>67</v>
      </c>
      <c r="H29" s="102">
        <v>7</v>
      </c>
      <c r="I29" s="70" t="s">
        <v>83</v>
      </c>
    </row>
    <row r="30" spans="1:9" ht="30" x14ac:dyDescent="0.25">
      <c r="A30" s="103" t="s">
        <v>84</v>
      </c>
      <c r="B30" s="65"/>
      <c r="C30" s="66">
        <v>60</v>
      </c>
      <c r="D30" s="71">
        <v>3.4</v>
      </c>
      <c r="E30" s="66">
        <v>2.9</v>
      </c>
      <c r="F30" s="92">
        <v>24.1</v>
      </c>
      <c r="G30" s="71">
        <v>136</v>
      </c>
      <c r="H30" s="86">
        <v>0</v>
      </c>
      <c r="I30" s="70" t="s">
        <v>85</v>
      </c>
    </row>
    <row r="31" spans="1:9" x14ac:dyDescent="0.25">
      <c r="A31" s="103" t="s">
        <v>90</v>
      </c>
      <c r="B31" s="65"/>
      <c r="C31" s="66">
        <v>150</v>
      </c>
      <c r="D31" s="66">
        <v>4.3499999999999996</v>
      </c>
      <c r="E31" s="104">
        <v>3.75</v>
      </c>
      <c r="F31" s="104">
        <v>6</v>
      </c>
      <c r="G31" s="85">
        <v>80</v>
      </c>
      <c r="H31" s="86">
        <v>1.05</v>
      </c>
      <c r="I31" s="63" t="s">
        <v>91</v>
      </c>
    </row>
    <row r="32" spans="1:9" x14ac:dyDescent="0.25">
      <c r="A32" s="103" t="s">
        <v>93</v>
      </c>
      <c r="B32" s="65"/>
      <c r="C32" s="66">
        <v>15</v>
      </c>
      <c r="D32" s="66">
        <v>0.9</v>
      </c>
      <c r="E32" s="104">
        <v>3.5</v>
      </c>
      <c r="F32" s="104">
        <v>12.3</v>
      </c>
      <c r="G32" s="85">
        <v>84</v>
      </c>
      <c r="H32" s="86"/>
      <c r="I32" s="63"/>
    </row>
    <row r="33" spans="1:9" ht="15.75" thickBot="1" x14ac:dyDescent="0.3">
      <c r="A33" s="77" t="s">
        <v>94</v>
      </c>
      <c r="B33" s="65"/>
      <c r="C33" s="66">
        <v>120</v>
      </c>
      <c r="D33" s="66"/>
      <c r="E33" s="92"/>
      <c r="F33" s="66">
        <v>6</v>
      </c>
      <c r="G33" s="92">
        <v>25</v>
      </c>
      <c r="H33" s="86"/>
      <c r="I33" s="70" t="s">
        <v>95</v>
      </c>
    </row>
    <row r="34" spans="1:9" ht="15.75" thickBot="1" x14ac:dyDescent="0.3">
      <c r="A34" s="80" t="s">
        <v>45</v>
      </c>
      <c r="B34" s="98"/>
      <c r="C34" s="50">
        <f>SUM(C28:C33)</f>
        <v>415</v>
      </c>
      <c r="D34" s="107">
        <f>SUM(D28:D33)</f>
        <v>9.7000000000000011</v>
      </c>
      <c r="E34" s="107">
        <f>SUM(E28:E33)</f>
        <v>10.5</v>
      </c>
      <c r="F34" s="107">
        <f>SUM(F28:F33)</f>
        <v>63.099999999999994</v>
      </c>
      <c r="G34" s="107">
        <f>SUM(G28:G33)</f>
        <v>392</v>
      </c>
      <c r="H34" s="107">
        <f>SUM(H28:H33)</f>
        <v>8.0500000000000007</v>
      </c>
      <c r="I34" s="108"/>
    </row>
    <row r="35" spans="1:9" ht="15.75" thickBot="1" x14ac:dyDescent="0.3">
      <c r="A35" s="28"/>
      <c r="B35" s="29"/>
      <c r="C35" s="109"/>
      <c r="D35" s="112"/>
      <c r="E35" s="113"/>
      <c r="F35" s="112"/>
      <c r="G35" s="114"/>
      <c r="H35" s="115"/>
      <c r="I35" s="63"/>
    </row>
    <row r="36" spans="1:9" ht="15.75" thickBot="1" x14ac:dyDescent="0.3">
      <c r="A36" s="116" t="s">
        <v>97</v>
      </c>
      <c r="B36" s="117"/>
      <c r="C36" s="118">
        <f>C19+C27+C34</f>
        <v>1560.5</v>
      </c>
      <c r="D36" s="121">
        <f>D19+D27+D34</f>
        <v>43.000000000000007</v>
      </c>
      <c r="E36" s="121">
        <f>E19+E27+E34</f>
        <v>46.8</v>
      </c>
      <c r="F36" s="121">
        <f>F19+F27+F34</f>
        <v>203.4</v>
      </c>
      <c r="G36" s="121">
        <f>G19+G27+G34</f>
        <v>1407.7</v>
      </c>
      <c r="H36" s="121">
        <f>H19+H27+H34</f>
        <v>52.08</v>
      </c>
      <c r="I36" s="122"/>
    </row>
    <row r="37" spans="1:9" x14ac:dyDescent="0.25">
      <c r="A37" s="87"/>
      <c r="B37" s="65"/>
      <c r="C37" s="123"/>
      <c r="D37" s="92"/>
      <c r="E37" s="92"/>
      <c r="F37" s="92"/>
      <c r="G37" s="106"/>
      <c r="H37" s="125"/>
      <c r="I37" s="29"/>
    </row>
    <row r="38" spans="1:9" ht="15.75" thickBot="1" x14ac:dyDescent="0.3">
      <c r="A38" s="20" t="s">
        <v>98</v>
      </c>
      <c r="B38" s="21"/>
      <c r="C38" s="22"/>
      <c r="E38" s="25"/>
      <c r="F38" s="25"/>
      <c r="H38" s="126"/>
      <c r="I38" s="65"/>
    </row>
    <row r="39" spans="1:9" ht="30" x14ac:dyDescent="0.25">
      <c r="A39" s="28" t="s">
        <v>6</v>
      </c>
      <c r="B39" s="29"/>
      <c r="C39" s="56" t="s">
        <v>7</v>
      </c>
      <c r="D39" s="572" t="s">
        <v>9</v>
      </c>
      <c r="E39" s="573"/>
      <c r="F39" s="574"/>
      <c r="G39" s="32" t="s">
        <v>10</v>
      </c>
      <c r="H39" s="128" t="s">
        <v>11</v>
      </c>
      <c r="I39" s="34" t="s">
        <v>99</v>
      </c>
    </row>
    <row r="40" spans="1:9" ht="30.75" thickBot="1" x14ac:dyDescent="0.3">
      <c r="A40" s="35" t="s">
        <v>13</v>
      </c>
      <c r="B40" s="36"/>
      <c r="C40" s="129" t="s">
        <v>14</v>
      </c>
      <c r="D40" s="40"/>
      <c r="E40" s="41"/>
      <c r="F40" s="41"/>
      <c r="G40" s="43" t="s">
        <v>16</v>
      </c>
      <c r="H40" s="62"/>
      <c r="I40" s="63"/>
    </row>
    <row r="41" spans="1:9" ht="15.75" thickBot="1" x14ac:dyDescent="0.3">
      <c r="A41" s="46"/>
      <c r="B41" s="47"/>
      <c r="C41" s="95"/>
      <c r="D41" s="50" t="s">
        <v>19</v>
      </c>
      <c r="E41" s="51" t="s">
        <v>20</v>
      </c>
      <c r="F41" s="50" t="s">
        <v>21</v>
      </c>
      <c r="G41" s="52" t="s">
        <v>22</v>
      </c>
      <c r="H41" s="53" t="s">
        <v>23</v>
      </c>
      <c r="I41" s="132"/>
    </row>
    <row r="42" spans="1:9" x14ac:dyDescent="0.25">
      <c r="A42" s="28"/>
      <c r="B42" s="55" t="s">
        <v>24</v>
      </c>
      <c r="C42" s="56"/>
      <c r="D42" s="133"/>
      <c r="E42" s="134"/>
      <c r="F42" s="134"/>
      <c r="G42" s="135"/>
      <c r="H42" s="115"/>
      <c r="I42" s="132"/>
    </row>
    <row r="43" spans="1:9" ht="30" x14ac:dyDescent="0.25">
      <c r="A43" s="64" t="s">
        <v>100</v>
      </c>
      <c r="B43" s="65"/>
      <c r="C43" s="66" t="s">
        <v>101</v>
      </c>
      <c r="D43" s="57">
        <v>6</v>
      </c>
      <c r="E43" s="68">
        <v>10.199999999999999</v>
      </c>
      <c r="F43" s="68">
        <v>29.3</v>
      </c>
      <c r="G43" s="57">
        <v>233</v>
      </c>
      <c r="H43" s="69">
        <v>0.22</v>
      </c>
      <c r="I43" s="70" t="s">
        <v>102</v>
      </c>
    </row>
    <row r="44" spans="1:9" x14ac:dyDescent="0.25">
      <c r="A44" s="77" t="s">
        <v>104</v>
      </c>
      <c r="B44" s="65"/>
      <c r="C44" s="66">
        <v>180</v>
      </c>
      <c r="D44" s="57">
        <v>2.1</v>
      </c>
      <c r="E44" s="68">
        <v>2.5833333333333335</v>
      </c>
      <c r="F44" s="68">
        <v>13.6</v>
      </c>
      <c r="G44" s="57">
        <v>86</v>
      </c>
      <c r="H44" s="69">
        <v>0.39166666666666666</v>
      </c>
      <c r="I44" s="70" t="s">
        <v>105</v>
      </c>
    </row>
    <row r="45" spans="1:9" ht="15.75" thickBot="1" x14ac:dyDescent="0.3">
      <c r="A45" s="77" t="s">
        <v>107</v>
      </c>
      <c r="B45" s="65"/>
      <c r="C45" s="137" t="s">
        <v>108</v>
      </c>
      <c r="D45" s="57">
        <v>4.8</v>
      </c>
      <c r="E45" s="68">
        <v>7.2</v>
      </c>
      <c r="F45" s="67">
        <v>15.4</v>
      </c>
      <c r="G45" s="57">
        <v>146</v>
      </c>
      <c r="H45" s="69">
        <v>0.19</v>
      </c>
      <c r="I45" s="70" t="s">
        <v>109</v>
      </c>
    </row>
    <row r="46" spans="1:9" ht="15.75" thickBot="1" x14ac:dyDescent="0.3">
      <c r="A46" s="140" t="s">
        <v>45</v>
      </c>
      <c r="B46" s="98"/>
      <c r="C46" s="100"/>
      <c r="D46" s="141"/>
      <c r="E46" s="141"/>
      <c r="F46" s="141"/>
      <c r="G46" s="141"/>
      <c r="H46" s="82"/>
      <c r="I46" s="142"/>
    </row>
    <row r="47" spans="1:9" x14ac:dyDescent="0.25">
      <c r="A47" s="103"/>
      <c r="B47" s="91" t="s">
        <v>46</v>
      </c>
      <c r="C47" s="66"/>
      <c r="D47" s="66"/>
      <c r="E47" s="104"/>
      <c r="F47" s="104"/>
      <c r="G47" s="85"/>
      <c r="H47" s="86"/>
      <c r="I47" s="63"/>
    </row>
    <row r="48" spans="1:9" ht="15.75" thickBot="1" x14ac:dyDescent="0.3">
      <c r="A48" s="87" t="s">
        <v>82</v>
      </c>
      <c r="B48" s="75"/>
      <c r="C48" s="66">
        <v>70</v>
      </c>
      <c r="D48" s="92">
        <v>0.1</v>
      </c>
      <c r="E48" s="68">
        <v>0.1</v>
      </c>
      <c r="F48" s="67">
        <v>2.8</v>
      </c>
      <c r="G48" s="85">
        <v>12.5</v>
      </c>
      <c r="H48" s="69">
        <v>7.5</v>
      </c>
      <c r="I48" s="63" t="s">
        <v>83</v>
      </c>
    </row>
    <row r="49" spans="1:9" ht="15.75" thickBot="1" x14ac:dyDescent="0.3">
      <c r="A49" s="80" t="s">
        <v>45</v>
      </c>
      <c r="B49" s="143"/>
      <c r="C49" s="107">
        <v>497</v>
      </c>
      <c r="D49" s="82">
        <f>SUM(D42:D48)</f>
        <v>12.999999999999998</v>
      </c>
      <c r="E49" s="82">
        <f>SUM(E42:E48)</f>
        <v>20.083333333333336</v>
      </c>
      <c r="F49" s="82">
        <f>SUM(F42:F48)</f>
        <v>61.099999999999994</v>
      </c>
      <c r="G49" s="82">
        <f>SUM(G42:G48)</f>
        <v>477.5</v>
      </c>
      <c r="H49" s="82">
        <f>SUM(H42:H48)</f>
        <v>8.3016666666666659</v>
      </c>
      <c r="I49" s="54"/>
    </row>
    <row r="50" spans="1:9" x14ac:dyDescent="0.25">
      <c r="A50" s="28"/>
      <c r="B50" s="55" t="s">
        <v>49</v>
      </c>
      <c r="C50" s="56"/>
      <c r="D50" s="564"/>
      <c r="E50" s="564"/>
      <c r="F50" s="56"/>
      <c r="G50" s="32"/>
      <c r="H50" s="62"/>
      <c r="I50" s="145"/>
    </row>
    <row r="51" spans="1:9" x14ac:dyDescent="0.25">
      <c r="A51" s="64" t="s">
        <v>111</v>
      </c>
      <c r="B51" s="75"/>
      <c r="C51" s="66" t="s">
        <v>112</v>
      </c>
      <c r="D51" s="67">
        <v>1.2</v>
      </c>
      <c r="E51" s="68">
        <v>2.7</v>
      </c>
      <c r="F51" s="67">
        <v>5.5</v>
      </c>
      <c r="G51" s="57">
        <v>51</v>
      </c>
      <c r="H51" s="69">
        <v>5.6</v>
      </c>
      <c r="I51" s="70" t="s">
        <v>113</v>
      </c>
    </row>
    <row r="52" spans="1:9" ht="30" x14ac:dyDescent="0.25">
      <c r="A52" s="87" t="s">
        <v>114</v>
      </c>
      <c r="B52" s="65"/>
      <c r="C52" s="66" t="s">
        <v>115</v>
      </c>
      <c r="D52" s="92">
        <v>8.42</v>
      </c>
      <c r="E52" s="68">
        <v>5.34</v>
      </c>
      <c r="F52" s="67">
        <v>21.1</v>
      </c>
      <c r="G52" s="85">
        <v>166</v>
      </c>
      <c r="H52" s="69">
        <v>5.3</v>
      </c>
      <c r="I52" s="63" t="s">
        <v>116</v>
      </c>
    </row>
    <row r="53" spans="1:9" ht="75" customHeight="1" x14ac:dyDescent="0.25">
      <c r="A53" s="147" t="s">
        <v>117</v>
      </c>
      <c r="B53" s="148"/>
      <c r="C53" s="149">
        <v>100</v>
      </c>
      <c r="D53" s="152">
        <v>9.1</v>
      </c>
      <c r="E53" s="149">
        <v>5</v>
      </c>
      <c r="F53" s="153">
        <v>10.8</v>
      </c>
      <c r="G53" s="149">
        <v>124</v>
      </c>
      <c r="H53" s="154"/>
      <c r="I53" s="70" t="s">
        <v>118</v>
      </c>
    </row>
    <row r="54" spans="1:9" x14ac:dyDescent="0.25">
      <c r="A54" s="64" t="s">
        <v>124</v>
      </c>
      <c r="B54" s="65"/>
      <c r="C54" s="66">
        <v>150</v>
      </c>
      <c r="D54" s="71">
        <v>2.8</v>
      </c>
      <c r="E54" s="66">
        <v>8</v>
      </c>
      <c r="F54" s="92">
        <v>12.4</v>
      </c>
      <c r="G54" s="66">
        <v>132</v>
      </c>
      <c r="H54" s="102">
        <v>11</v>
      </c>
      <c r="I54" s="70" t="s">
        <v>125</v>
      </c>
    </row>
    <row r="55" spans="1:9" x14ac:dyDescent="0.25">
      <c r="A55" s="77" t="s">
        <v>126</v>
      </c>
      <c r="B55" s="65"/>
      <c r="C55" s="86">
        <v>150</v>
      </c>
      <c r="D55" s="57">
        <v>0.1</v>
      </c>
      <c r="E55" s="68">
        <v>0.1</v>
      </c>
      <c r="F55" s="68">
        <v>11.8</v>
      </c>
      <c r="G55" s="68">
        <v>47</v>
      </c>
      <c r="H55" s="67">
        <v>1.2</v>
      </c>
      <c r="I55" s="70" t="s">
        <v>127</v>
      </c>
    </row>
    <row r="56" spans="1:9" x14ac:dyDescent="0.25">
      <c r="A56" s="103" t="s">
        <v>68</v>
      </c>
      <c r="B56" s="63"/>
      <c r="C56" s="92">
        <v>30</v>
      </c>
      <c r="D56" s="66">
        <v>1.5</v>
      </c>
      <c r="E56" s="105">
        <v>0.3</v>
      </c>
      <c r="F56" s="104">
        <v>14.4</v>
      </c>
      <c r="G56" s="106">
        <v>66</v>
      </c>
      <c r="H56" s="86">
        <v>0</v>
      </c>
      <c r="I56" s="63"/>
    </row>
    <row r="57" spans="1:9" ht="15.75" thickBot="1" x14ac:dyDescent="0.3">
      <c r="A57" s="46" t="s">
        <v>80</v>
      </c>
      <c r="B57" s="101"/>
      <c r="C57" s="568">
        <v>37.5</v>
      </c>
      <c r="D57" s="95">
        <v>1.8</v>
      </c>
      <c r="E57" s="95">
        <v>0.4</v>
      </c>
      <c r="F57" s="95">
        <v>18</v>
      </c>
      <c r="G57" s="95">
        <v>82.5</v>
      </c>
      <c r="H57" s="96"/>
      <c r="I57" s="63"/>
    </row>
    <row r="58" spans="1:9" ht="15.75" thickBot="1" x14ac:dyDescent="0.3">
      <c r="A58" s="80" t="s">
        <v>45</v>
      </c>
      <c r="B58" s="143"/>
      <c r="C58" s="107">
        <v>737.5</v>
      </c>
      <c r="D58" s="100">
        <f>SUM(D50:D57)</f>
        <v>24.92</v>
      </c>
      <c r="E58" s="100">
        <f>SUM(E50:E57)</f>
        <v>21.84</v>
      </c>
      <c r="F58" s="100">
        <f>SUM(F50:F57)</f>
        <v>94.000000000000014</v>
      </c>
      <c r="G58" s="100">
        <f>SUM(G50:G57)</f>
        <v>668.5</v>
      </c>
      <c r="H58" s="100">
        <f>SUM(H50:H57)</f>
        <v>23.099999999999998</v>
      </c>
      <c r="I58" s="161"/>
    </row>
    <row r="59" spans="1:9" x14ac:dyDescent="0.25">
      <c r="A59" s="87"/>
      <c r="B59" s="91" t="s">
        <v>81</v>
      </c>
      <c r="C59" s="66"/>
      <c r="D59" s="66"/>
      <c r="E59" s="66"/>
      <c r="F59" s="66"/>
      <c r="G59" s="85"/>
      <c r="H59" s="62"/>
      <c r="I59" s="161"/>
    </row>
    <row r="60" spans="1:9" x14ac:dyDescent="0.25">
      <c r="A60" s="103" t="s">
        <v>129</v>
      </c>
      <c r="B60" s="65"/>
      <c r="C60" s="66">
        <v>150</v>
      </c>
      <c r="D60" s="66">
        <v>2.1</v>
      </c>
      <c r="E60" s="104">
        <v>3.2</v>
      </c>
      <c r="F60" s="104">
        <v>6.3</v>
      </c>
      <c r="G60" s="85">
        <v>66</v>
      </c>
      <c r="H60" s="86">
        <v>0.78</v>
      </c>
      <c r="I60" s="63" t="s">
        <v>130</v>
      </c>
    </row>
    <row r="61" spans="1:9" ht="75" customHeight="1" x14ac:dyDescent="0.25">
      <c r="A61" s="64" t="s">
        <v>132</v>
      </c>
      <c r="B61" s="65"/>
      <c r="C61" s="66">
        <v>60</v>
      </c>
      <c r="D61" s="67">
        <v>0.7</v>
      </c>
      <c r="E61" s="57">
        <v>0.05</v>
      </c>
      <c r="F61" s="68">
        <v>6.3</v>
      </c>
      <c r="G61" s="57">
        <v>28</v>
      </c>
      <c r="H61" s="69">
        <v>1.1499999999999999</v>
      </c>
      <c r="I61" s="70" t="s">
        <v>133</v>
      </c>
    </row>
    <row r="62" spans="1:9" ht="30" x14ac:dyDescent="0.25">
      <c r="A62" s="64" t="s">
        <v>134</v>
      </c>
      <c r="B62" s="75"/>
      <c r="C62" s="66" t="s">
        <v>477</v>
      </c>
      <c r="D62" s="67">
        <v>13.3</v>
      </c>
      <c r="E62" s="68">
        <v>6.5</v>
      </c>
      <c r="F62" s="67">
        <v>18</v>
      </c>
      <c r="G62" s="57">
        <v>183</v>
      </c>
      <c r="H62" s="69">
        <v>0.3</v>
      </c>
      <c r="I62" s="70" t="s">
        <v>136</v>
      </c>
    </row>
    <row r="63" spans="1:9" x14ac:dyDescent="0.25">
      <c r="A63" s="103" t="s">
        <v>93</v>
      </c>
      <c r="B63" s="65"/>
      <c r="C63" s="66">
        <v>15</v>
      </c>
      <c r="D63" s="66">
        <v>0.3</v>
      </c>
      <c r="E63" s="104">
        <v>0.1</v>
      </c>
      <c r="F63" s="104">
        <v>5</v>
      </c>
      <c r="G63" s="85">
        <v>22</v>
      </c>
      <c r="H63" s="86"/>
      <c r="I63" s="63"/>
    </row>
    <row r="64" spans="1:9" ht="15.75" thickBot="1" x14ac:dyDescent="0.3">
      <c r="A64" s="77" t="s">
        <v>94</v>
      </c>
      <c r="B64" s="65"/>
      <c r="C64" s="66">
        <v>120</v>
      </c>
      <c r="D64" s="66"/>
      <c r="E64" s="92"/>
      <c r="F64" s="66">
        <v>6</v>
      </c>
      <c r="G64" s="92">
        <v>25</v>
      </c>
      <c r="H64" s="86"/>
      <c r="I64" s="70" t="s">
        <v>95</v>
      </c>
    </row>
    <row r="65" spans="1:9" ht="15.75" thickBot="1" x14ac:dyDescent="0.3">
      <c r="A65" s="80" t="s">
        <v>45</v>
      </c>
      <c r="B65" s="98"/>
      <c r="C65" s="50">
        <v>470</v>
      </c>
      <c r="D65" s="107">
        <f>SUM(D59:D64)</f>
        <v>16.400000000000002</v>
      </c>
      <c r="E65" s="107">
        <f>SUM(E59:E64)</f>
        <v>9.85</v>
      </c>
      <c r="F65" s="107">
        <f>SUM(F59:F64)</f>
        <v>41.6</v>
      </c>
      <c r="G65" s="107">
        <f>SUM(G59:G64)</f>
        <v>324</v>
      </c>
      <c r="H65" s="107">
        <f>SUM(H59:H64)</f>
        <v>2.23</v>
      </c>
      <c r="I65" s="54"/>
    </row>
    <row r="66" spans="1:9" ht="15.75" thickBot="1" x14ac:dyDescent="0.3">
      <c r="A66" s="116" t="s">
        <v>97</v>
      </c>
      <c r="B66" s="117"/>
      <c r="C66" s="163">
        <f>C49+C58+C65</f>
        <v>1704.5</v>
      </c>
      <c r="D66" s="164">
        <f>D49+D58+D65</f>
        <v>54.320000000000007</v>
      </c>
      <c r="E66" s="164">
        <f>E49+E58+E65</f>
        <v>51.773333333333333</v>
      </c>
      <c r="F66" s="164">
        <f>F49+F58+F65</f>
        <v>196.70000000000002</v>
      </c>
      <c r="G66" s="164">
        <f>G49+G58+G65</f>
        <v>1470</v>
      </c>
      <c r="H66" s="164">
        <f>H49+H58+H65</f>
        <v>33.631666666666661</v>
      </c>
      <c r="I66" s="165"/>
    </row>
    <row r="67" spans="1:9" x14ac:dyDescent="0.25">
      <c r="A67" s="20"/>
      <c r="B67" s="91"/>
      <c r="C67" s="123"/>
      <c r="D67" s="166"/>
      <c r="E67" s="167"/>
      <c r="F67" s="167"/>
      <c r="G67" s="168"/>
      <c r="H67" s="169"/>
      <c r="I67" s="65"/>
    </row>
    <row r="68" spans="1:9" ht="15.75" thickBot="1" x14ac:dyDescent="0.3">
      <c r="A68" s="20" t="s">
        <v>139</v>
      </c>
      <c r="B68" s="21"/>
      <c r="C68" s="22"/>
      <c r="E68" s="25"/>
      <c r="F68" s="25"/>
      <c r="H68" s="126"/>
      <c r="I68" s="47"/>
    </row>
    <row r="69" spans="1:9" ht="30" x14ac:dyDescent="0.25">
      <c r="A69" s="28" t="s">
        <v>6</v>
      </c>
      <c r="B69" s="29"/>
      <c r="C69" s="564" t="s">
        <v>7</v>
      </c>
      <c r="D69" s="572" t="s">
        <v>9</v>
      </c>
      <c r="E69" s="573"/>
      <c r="F69" s="574"/>
      <c r="G69" s="32" t="s">
        <v>10</v>
      </c>
      <c r="H69" s="128" t="s">
        <v>11</v>
      </c>
      <c r="I69" s="34" t="s">
        <v>140</v>
      </c>
    </row>
    <row r="70" spans="1:9" ht="30.75" thickBot="1" x14ac:dyDescent="0.3">
      <c r="A70" s="35" t="s">
        <v>13</v>
      </c>
      <c r="B70" s="36"/>
      <c r="C70" s="37" t="s">
        <v>14</v>
      </c>
      <c r="D70" s="40"/>
      <c r="E70" s="41"/>
      <c r="F70" s="41"/>
      <c r="G70" s="43" t="s">
        <v>16</v>
      </c>
      <c r="H70" s="44"/>
      <c r="I70" s="63"/>
    </row>
    <row r="71" spans="1:9" ht="15.75" thickBot="1" x14ac:dyDescent="0.3">
      <c r="A71" s="87"/>
      <c r="B71" s="65"/>
      <c r="C71" s="71"/>
      <c r="D71" s="56" t="s">
        <v>19</v>
      </c>
      <c r="E71" s="56" t="s">
        <v>20</v>
      </c>
      <c r="F71" s="565" t="s">
        <v>21</v>
      </c>
      <c r="G71" s="32" t="s">
        <v>22</v>
      </c>
      <c r="H71" s="33" t="s">
        <v>23</v>
      </c>
      <c r="I71" s="54"/>
    </row>
    <row r="72" spans="1:9" x14ac:dyDescent="0.25">
      <c r="A72" s="28"/>
      <c r="B72" s="55" t="s">
        <v>24</v>
      </c>
      <c r="C72" s="56"/>
      <c r="D72" s="133"/>
      <c r="E72" s="134"/>
      <c r="F72" s="171"/>
      <c r="G72" s="135"/>
      <c r="H72" s="115"/>
      <c r="I72" s="63"/>
    </row>
    <row r="73" spans="1:9" ht="30" x14ac:dyDescent="0.25">
      <c r="A73" s="64" t="s">
        <v>141</v>
      </c>
      <c r="B73" s="65"/>
      <c r="C73" s="66" t="s">
        <v>101</v>
      </c>
      <c r="D73" s="57">
        <v>6.7</v>
      </c>
      <c r="E73" s="68">
        <v>9.8000000000000007</v>
      </c>
      <c r="F73" s="68">
        <v>23</v>
      </c>
      <c r="G73" s="57">
        <v>207</v>
      </c>
      <c r="H73" s="69">
        <v>0.23</v>
      </c>
      <c r="I73" s="70" t="s">
        <v>142</v>
      </c>
    </row>
    <row r="74" spans="1:9" ht="30" x14ac:dyDescent="0.25">
      <c r="A74" s="77" t="s">
        <v>144</v>
      </c>
      <c r="B74" s="65"/>
      <c r="C74" s="66">
        <v>180</v>
      </c>
      <c r="D74" s="57">
        <v>1.2</v>
      </c>
      <c r="E74" s="68">
        <v>1.3416666666666668</v>
      </c>
      <c r="F74" s="68">
        <v>12</v>
      </c>
      <c r="G74" s="57">
        <v>65</v>
      </c>
      <c r="H74" s="69">
        <v>0.19166666666666668</v>
      </c>
      <c r="I74" s="70" t="s">
        <v>145</v>
      </c>
    </row>
    <row r="75" spans="1:9" ht="30.75" thickBot="1" x14ac:dyDescent="0.3">
      <c r="A75" s="77" t="s">
        <v>40</v>
      </c>
      <c r="B75" s="65"/>
      <c r="C75" s="71" t="s">
        <v>41</v>
      </c>
      <c r="D75" s="57">
        <v>2.2999999999999998</v>
      </c>
      <c r="E75" s="68">
        <v>4.5</v>
      </c>
      <c r="F75" s="67">
        <v>15.4</v>
      </c>
      <c r="G75" s="57">
        <v>111</v>
      </c>
      <c r="H75" s="69"/>
      <c r="I75" s="70" t="s">
        <v>42</v>
      </c>
    </row>
    <row r="76" spans="1:9" ht="15.75" thickBot="1" x14ac:dyDescent="0.3">
      <c r="A76" s="80" t="s">
        <v>45</v>
      </c>
      <c r="B76" s="172"/>
      <c r="C76" s="173"/>
      <c r="D76" s="82"/>
      <c r="E76" s="82"/>
      <c r="F76" s="82"/>
      <c r="G76" s="82"/>
      <c r="H76" s="82"/>
      <c r="I76" s="108"/>
    </row>
    <row r="77" spans="1:9" x14ac:dyDescent="0.25">
      <c r="A77" s="103"/>
      <c r="B77" s="91" t="s">
        <v>46</v>
      </c>
      <c r="C77" s="56"/>
      <c r="D77" s="56"/>
      <c r="E77" s="92"/>
      <c r="F77" s="56"/>
      <c r="G77" s="106"/>
      <c r="H77" s="115"/>
      <c r="I77" s="63"/>
    </row>
    <row r="78" spans="1:9" ht="15.75" thickBot="1" x14ac:dyDescent="0.3">
      <c r="A78" s="87" t="s">
        <v>47</v>
      </c>
      <c r="B78" s="88"/>
      <c r="C78" s="66">
        <v>100</v>
      </c>
      <c r="D78" s="71">
        <v>0.75</v>
      </c>
      <c r="E78" s="68">
        <v>0</v>
      </c>
      <c r="F78" s="67">
        <v>8</v>
      </c>
      <c r="G78" s="85">
        <v>35</v>
      </c>
      <c r="H78" s="69">
        <v>3</v>
      </c>
      <c r="I78" s="63" t="s">
        <v>48</v>
      </c>
    </row>
    <row r="79" spans="1:9" ht="15.75" thickBot="1" x14ac:dyDescent="0.3">
      <c r="A79" s="80" t="s">
        <v>45</v>
      </c>
      <c r="B79" s="98"/>
      <c r="C79" s="50">
        <v>520</v>
      </c>
      <c r="D79" s="141">
        <f>SUM(D72:D78)</f>
        <v>10.95</v>
      </c>
      <c r="E79" s="141">
        <f>SUM(E72:E78)</f>
        <v>15.641666666666667</v>
      </c>
      <c r="F79" s="141">
        <f>SUM(F72:F78)</f>
        <v>58.4</v>
      </c>
      <c r="G79" s="141">
        <f>SUM(G72:G78)</f>
        <v>418</v>
      </c>
      <c r="H79" s="141">
        <f>SUM(H72:H78)</f>
        <v>3.4216666666666669</v>
      </c>
      <c r="I79" s="108"/>
    </row>
    <row r="80" spans="1:9" x14ac:dyDescent="0.25">
      <c r="A80" s="28"/>
      <c r="B80" s="55" t="s">
        <v>49</v>
      </c>
      <c r="C80" s="56"/>
      <c r="D80" s="564"/>
      <c r="E80" s="56"/>
      <c r="F80" s="565"/>
      <c r="G80" s="32"/>
      <c r="H80" s="115"/>
      <c r="I80" s="63"/>
    </row>
    <row r="81" spans="1:9" x14ac:dyDescent="0.25">
      <c r="A81" s="64" t="s">
        <v>147</v>
      </c>
      <c r="B81" s="91"/>
      <c r="C81" s="66" t="s">
        <v>112</v>
      </c>
      <c r="D81" s="67">
        <v>0.9</v>
      </c>
      <c r="E81" s="68">
        <v>3.5</v>
      </c>
      <c r="F81" s="67">
        <v>8</v>
      </c>
      <c r="G81" s="57">
        <v>67</v>
      </c>
      <c r="H81" s="69">
        <v>10.199999999999999</v>
      </c>
      <c r="I81" s="174" t="s">
        <v>148</v>
      </c>
    </row>
    <row r="82" spans="1:9" ht="45" x14ac:dyDescent="0.25">
      <c r="A82" s="87" t="s">
        <v>149</v>
      </c>
      <c r="B82" s="65"/>
      <c r="C82" s="66" t="s">
        <v>150</v>
      </c>
      <c r="D82" s="71">
        <v>9.9</v>
      </c>
      <c r="E82" s="68">
        <v>6.7</v>
      </c>
      <c r="F82" s="67">
        <v>15.9</v>
      </c>
      <c r="G82" s="85">
        <v>164</v>
      </c>
      <c r="H82" s="69">
        <v>5.88</v>
      </c>
      <c r="I82" s="63" t="s">
        <v>151</v>
      </c>
    </row>
    <row r="83" spans="1:9" x14ac:dyDescent="0.25">
      <c r="A83" s="87"/>
      <c r="B83" s="65"/>
      <c r="C83" s="66"/>
      <c r="D83" s="92"/>
      <c r="E83" s="68"/>
      <c r="F83" s="67"/>
      <c r="G83" s="85"/>
      <c r="H83" s="69"/>
      <c r="I83" s="63"/>
    </row>
    <row r="84" spans="1:9" ht="30" x14ac:dyDescent="0.25">
      <c r="A84" s="64" t="s">
        <v>155</v>
      </c>
      <c r="B84" s="65"/>
      <c r="C84" s="66">
        <v>80</v>
      </c>
      <c r="D84" s="57">
        <v>11</v>
      </c>
      <c r="E84" s="68">
        <v>8.93</v>
      </c>
      <c r="F84" s="67">
        <v>9</v>
      </c>
      <c r="G84" s="57">
        <v>160</v>
      </c>
      <c r="H84" s="69">
        <v>0.44999999999999996</v>
      </c>
      <c r="I84" s="70" t="s">
        <v>156</v>
      </c>
    </row>
    <row r="85" spans="1:9" x14ac:dyDescent="0.25">
      <c r="A85" s="64" t="s">
        <v>158</v>
      </c>
      <c r="B85" s="75"/>
      <c r="C85" s="66">
        <v>180</v>
      </c>
      <c r="D85" s="67">
        <v>3.6</v>
      </c>
      <c r="E85" s="68">
        <v>6.6</v>
      </c>
      <c r="F85" s="67">
        <v>14.4</v>
      </c>
      <c r="G85" s="57">
        <v>131</v>
      </c>
      <c r="H85" s="69">
        <v>8.9</v>
      </c>
      <c r="I85" s="70" t="s">
        <v>159</v>
      </c>
    </row>
    <row r="86" spans="1:9" x14ac:dyDescent="0.25">
      <c r="A86" s="87" t="s">
        <v>162</v>
      </c>
      <c r="B86" s="65"/>
      <c r="C86" s="66">
        <v>150</v>
      </c>
      <c r="D86" s="71">
        <v>0.7</v>
      </c>
      <c r="E86" s="104">
        <v>0</v>
      </c>
      <c r="F86" s="105">
        <v>20</v>
      </c>
      <c r="G86" s="85">
        <v>83</v>
      </c>
      <c r="H86" s="86">
        <v>0.13</v>
      </c>
      <c r="I86" s="63" t="s">
        <v>163</v>
      </c>
    </row>
    <row r="87" spans="1:9" x14ac:dyDescent="0.25">
      <c r="A87" s="103" t="s">
        <v>68</v>
      </c>
      <c r="B87" s="63"/>
      <c r="C87" s="92">
        <v>15</v>
      </c>
      <c r="D87" s="71">
        <v>0.75</v>
      </c>
      <c r="E87" s="104">
        <v>0.15</v>
      </c>
      <c r="F87" s="105">
        <v>7.2</v>
      </c>
      <c r="G87" s="85">
        <v>33</v>
      </c>
      <c r="H87" s="86">
        <v>0</v>
      </c>
      <c r="I87" s="63"/>
    </row>
    <row r="88" spans="1:9" ht="15.75" thickBot="1" x14ac:dyDescent="0.3">
      <c r="A88" s="46" t="s">
        <v>80</v>
      </c>
      <c r="B88" s="101"/>
      <c r="C88" s="568">
        <v>37.5</v>
      </c>
      <c r="D88" s="95">
        <v>1.8</v>
      </c>
      <c r="E88" s="95">
        <v>0.4</v>
      </c>
      <c r="F88" s="95">
        <v>18</v>
      </c>
      <c r="G88" s="95">
        <v>82.5</v>
      </c>
      <c r="H88" s="96"/>
      <c r="I88" s="63"/>
    </row>
    <row r="89" spans="1:9" ht="15.75" thickBot="1" x14ac:dyDescent="0.3">
      <c r="A89" s="80" t="s">
        <v>45</v>
      </c>
      <c r="B89" s="98"/>
      <c r="C89" s="50">
        <v>742.5</v>
      </c>
      <c r="D89" s="107">
        <f>SUM(D80:D88)</f>
        <v>28.650000000000002</v>
      </c>
      <c r="E89" s="107">
        <f>SUM(E80:E88)</f>
        <v>26.279999999999994</v>
      </c>
      <c r="F89" s="107">
        <f>SUM(F80:F88)</f>
        <v>92.5</v>
      </c>
      <c r="G89" s="107">
        <f>SUM(G80:G88)</f>
        <v>720.5</v>
      </c>
      <c r="H89" s="176">
        <f>SUM(H80:H88)</f>
        <v>25.56</v>
      </c>
      <c r="I89" s="108"/>
    </row>
    <row r="90" spans="1:9" x14ac:dyDescent="0.25">
      <c r="A90" s="28"/>
      <c r="B90" s="55" t="s">
        <v>81</v>
      </c>
      <c r="C90" s="56"/>
      <c r="D90" s="56"/>
      <c r="E90" s="565"/>
      <c r="F90" s="56"/>
      <c r="G90" s="177"/>
      <c r="H90" s="115"/>
      <c r="I90" s="63"/>
    </row>
    <row r="91" spans="1:9" x14ac:dyDescent="0.25">
      <c r="A91" s="87" t="s">
        <v>82</v>
      </c>
      <c r="B91" s="75"/>
      <c r="C91" s="66">
        <v>70</v>
      </c>
      <c r="D91" s="71">
        <v>0.3</v>
      </c>
      <c r="E91" s="68">
        <v>0.23</v>
      </c>
      <c r="F91" s="67">
        <v>5</v>
      </c>
      <c r="G91" s="85">
        <v>23</v>
      </c>
      <c r="H91" s="69">
        <v>3.75</v>
      </c>
      <c r="I91" s="63" t="s">
        <v>83</v>
      </c>
    </row>
    <row r="92" spans="1:9" x14ac:dyDescent="0.25">
      <c r="A92" s="77" t="s">
        <v>165</v>
      </c>
      <c r="B92" s="65"/>
      <c r="C92" s="86">
        <v>150</v>
      </c>
      <c r="D92" s="67">
        <v>4.0999999999999996</v>
      </c>
      <c r="E92" s="68">
        <v>3.5</v>
      </c>
      <c r="F92" s="67">
        <v>5.6</v>
      </c>
      <c r="G92" s="68">
        <v>70</v>
      </c>
      <c r="H92" s="179">
        <v>0.9</v>
      </c>
      <c r="I92" s="70" t="s">
        <v>166</v>
      </c>
    </row>
    <row r="93" spans="1:9" x14ac:dyDescent="0.25">
      <c r="A93" s="64" t="s">
        <v>168</v>
      </c>
      <c r="B93" s="65"/>
      <c r="C93" s="66">
        <v>50</v>
      </c>
      <c r="D93" s="68">
        <v>3.6</v>
      </c>
      <c r="E93" s="67">
        <v>5.7</v>
      </c>
      <c r="F93" s="68">
        <v>27.1</v>
      </c>
      <c r="G93" s="67">
        <v>175</v>
      </c>
      <c r="H93" s="69">
        <v>0</v>
      </c>
      <c r="I93" s="70" t="s">
        <v>169</v>
      </c>
    </row>
    <row r="94" spans="1:9" x14ac:dyDescent="0.25">
      <c r="A94" s="103" t="s">
        <v>93</v>
      </c>
      <c r="B94" s="65"/>
      <c r="C94" s="66">
        <v>15</v>
      </c>
      <c r="D94" s="66">
        <v>0.42</v>
      </c>
      <c r="E94" s="104">
        <v>0.5</v>
      </c>
      <c r="F94" s="104">
        <v>8</v>
      </c>
      <c r="G94" s="85">
        <v>38</v>
      </c>
      <c r="H94" s="86"/>
      <c r="I94" s="63"/>
    </row>
    <row r="95" spans="1:9" ht="15.75" thickBot="1" x14ac:dyDescent="0.3">
      <c r="A95" s="77" t="s">
        <v>94</v>
      </c>
      <c r="B95" s="65"/>
      <c r="C95" s="66">
        <v>120</v>
      </c>
      <c r="D95" s="66"/>
      <c r="E95" s="92"/>
      <c r="F95" s="66">
        <v>6</v>
      </c>
      <c r="G95" s="92">
        <v>25</v>
      </c>
      <c r="H95" s="86"/>
      <c r="I95" s="70" t="s">
        <v>95</v>
      </c>
    </row>
    <row r="96" spans="1:9" ht="15.75" thickBot="1" x14ac:dyDescent="0.3">
      <c r="A96" s="80" t="s">
        <v>45</v>
      </c>
      <c r="B96" s="98"/>
      <c r="C96" s="50">
        <v>405</v>
      </c>
      <c r="D96" s="82">
        <f>SUM(D90:D95)</f>
        <v>8.42</v>
      </c>
      <c r="E96" s="82">
        <f>SUM(E90:E95)</f>
        <v>9.93</v>
      </c>
      <c r="F96" s="82">
        <f>SUM(F90:F95)</f>
        <v>51.7</v>
      </c>
      <c r="G96" s="82">
        <f>SUM(G90:G95)</f>
        <v>331</v>
      </c>
      <c r="H96" s="82">
        <f>SUM(H90:H95)</f>
        <v>4.6500000000000004</v>
      </c>
      <c r="I96" s="108"/>
    </row>
    <row r="97" spans="1:9" ht="15.75" thickBot="1" x14ac:dyDescent="0.3">
      <c r="A97" s="28"/>
      <c r="B97" s="29"/>
      <c r="C97" s="109"/>
      <c r="D97" s="112"/>
      <c r="E97" s="113"/>
      <c r="F97" s="112"/>
      <c r="G97" s="114"/>
      <c r="H97" s="115"/>
      <c r="I97" s="63"/>
    </row>
    <row r="98" spans="1:9" ht="15.75" thickBot="1" x14ac:dyDescent="0.3">
      <c r="A98" s="116" t="s">
        <v>97</v>
      </c>
      <c r="B98" s="117"/>
      <c r="C98" s="163">
        <f>C79+C89+C96</f>
        <v>1667.5</v>
      </c>
      <c r="D98" s="164">
        <f>D79+D89+D96</f>
        <v>48.02</v>
      </c>
      <c r="E98" s="164">
        <f>E79+E89+E96</f>
        <v>51.851666666666659</v>
      </c>
      <c r="F98" s="164">
        <f>F79+F89+F96</f>
        <v>202.60000000000002</v>
      </c>
      <c r="G98" s="164">
        <f>G79+G89+G96</f>
        <v>1469.5</v>
      </c>
      <c r="H98" s="164">
        <f>H79+H89+H96</f>
        <v>33.631666666666668</v>
      </c>
      <c r="I98" s="122"/>
    </row>
    <row r="99" spans="1:9" x14ac:dyDescent="0.25">
      <c r="A99" s="182"/>
      <c r="B99" s="25"/>
      <c r="C99" s="183"/>
      <c r="D99" s="183"/>
      <c r="E99" s="183"/>
      <c r="F99" s="183"/>
      <c r="G99" s="185"/>
      <c r="H99" s="186"/>
      <c r="I99" s="65"/>
    </row>
    <row r="100" spans="1:9" x14ac:dyDescent="0.25">
      <c r="A100" s="182"/>
      <c r="B100" s="25"/>
      <c r="C100" s="183"/>
      <c r="D100" s="183"/>
      <c r="E100" s="183"/>
      <c r="F100" s="183"/>
      <c r="G100" s="185"/>
      <c r="H100" s="186"/>
      <c r="I100" s="65"/>
    </row>
    <row r="101" spans="1:9" x14ac:dyDescent="0.25">
      <c r="A101" s="182"/>
      <c r="B101" s="25"/>
      <c r="C101" s="183"/>
      <c r="D101" s="183"/>
      <c r="E101" s="183"/>
      <c r="F101" s="183"/>
      <c r="G101" s="185"/>
      <c r="H101" s="186"/>
      <c r="I101" s="65"/>
    </row>
    <row r="102" spans="1:9" ht="15.75" thickBot="1" x14ac:dyDescent="0.3">
      <c r="A102" s="20" t="s">
        <v>171</v>
      </c>
      <c r="B102" s="21"/>
      <c r="C102" s="22"/>
      <c r="E102" s="25"/>
      <c r="F102" s="25"/>
      <c r="G102" s="187"/>
      <c r="H102" s="126"/>
      <c r="I102" s="65"/>
    </row>
    <row r="103" spans="1:9" ht="30" x14ac:dyDescent="0.25">
      <c r="A103" s="28" t="s">
        <v>6</v>
      </c>
      <c r="B103" s="29"/>
      <c r="C103" s="56" t="s">
        <v>7</v>
      </c>
      <c r="D103" s="572" t="s">
        <v>9</v>
      </c>
      <c r="E103" s="573"/>
      <c r="F103" s="574"/>
      <c r="G103" s="32" t="s">
        <v>10</v>
      </c>
      <c r="H103" s="128" t="s">
        <v>11</v>
      </c>
      <c r="I103" s="34" t="s">
        <v>140</v>
      </c>
    </row>
    <row r="104" spans="1:9" ht="30.75" thickBot="1" x14ac:dyDescent="0.3">
      <c r="A104" s="35" t="s">
        <v>13</v>
      </c>
      <c r="B104" s="36"/>
      <c r="C104" s="129" t="s">
        <v>14</v>
      </c>
      <c r="D104" s="40"/>
      <c r="E104" s="41"/>
      <c r="F104" s="41"/>
      <c r="G104" s="43" t="s">
        <v>16</v>
      </c>
      <c r="H104" s="44"/>
      <c r="I104" s="63"/>
    </row>
    <row r="105" spans="1:9" ht="75" customHeight="1" thickBot="1" x14ac:dyDescent="0.3">
      <c r="A105" s="46"/>
      <c r="B105" s="47"/>
      <c r="C105" s="95"/>
      <c r="D105" s="50" t="s">
        <v>19</v>
      </c>
      <c r="E105" s="50" t="s">
        <v>20</v>
      </c>
      <c r="F105" s="188" t="s">
        <v>21</v>
      </c>
      <c r="G105" s="52" t="s">
        <v>22</v>
      </c>
      <c r="H105" s="53" t="s">
        <v>23</v>
      </c>
      <c r="I105" s="54"/>
    </row>
    <row r="106" spans="1:9" x14ac:dyDescent="0.25">
      <c r="A106" s="87"/>
      <c r="B106" s="55" t="s">
        <v>24</v>
      </c>
      <c r="C106" s="56"/>
      <c r="D106" s="134"/>
      <c r="E106" s="189"/>
      <c r="F106" s="58"/>
      <c r="G106" s="190"/>
      <c r="H106" s="191"/>
      <c r="I106" s="63"/>
    </row>
    <row r="107" spans="1:9" ht="30" x14ac:dyDescent="0.25">
      <c r="A107" s="64" t="s">
        <v>172</v>
      </c>
      <c r="B107" s="65"/>
      <c r="C107" s="66">
        <v>180</v>
      </c>
      <c r="D107" s="68">
        <v>3.9</v>
      </c>
      <c r="E107" s="68">
        <v>3.7</v>
      </c>
      <c r="F107" s="68">
        <v>16</v>
      </c>
      <c r="G107" s="57">
        <v>112</v>
      </c>
      <c r="H107" s="69">
        <v>0.5</v>
      </c>
      <c r="I107" s="70" t="s">
        <v>173</v>
      </c>
    </row>
    <row r="108" spans="1:9" x14ac:dyDescent="0.25">
      <c r="A108" s="64" t="s">
        <v>94</v>
      </c>
      <c r="B108" s="65"/>
      <c r="C108" s="66" t="s">
        <v>35</v>
      </c>
      <c r="D108" s="57">
        <v>0.1</v>
      </c>
      <c r="E108" s="68">
        <v>0.02</v>
      </c>
      <c r="F108" s="67">
        <v>10</v>
      </c>
      <c r="G108" s="57">
        <v>40</v>
      </c>
      <c r="H108" s="69"/>
      <c r="I108" s="70" t="s">
        <v>174</v>
      </c>
    </row>
    <row r="109" spans="1:9" ht="15.75" thickBot="1" x14ac:dyDescent="0.3">
      <c r="A109" s="77" t="s">
        <v>107</v>
      </c>
      <c r="B109" s="65"/>
      <c r="C109" s="137" t="s">
        <v>108</v>
      </c>
      <c r="D109" s="57">
        <v>4.8</v>
      </c>
      <c r="E109" s="68">
        <v>7.2</v>
      </c>
      <c r="F109" s="67">
        <v>15.4</v>
      </c>
      <c r="G109" s="57">
        <v>146</v>
      </c>
      <c r="H109" s="69">
        <v>0.19</v>
      </c>
      <c r="I109" s="70" t="s">
        <v>109</v>
      </c>
    </row>
    <row r="110" spans="1:9" ht="15.75" thickBot="1" x14ac:dyDescent="0.3">
      <c r="A110" s="80" t="s">
        <v>45</v>
      </c>
      <c r="B110" s="98"/>
      <c r="C110" s="50"/>
      <c r="D110" s="107"/>
      <c r="E110" s="107"/>
      <c r="F110" s="107"/>
      <c r="G110" s="107"/>
      <c r="H110" s="107"/>
      <c r="I110" s="54"/>
    </row>
    <row r="111" spans="1:9" x14ac:dyDescent="0.25">
      <c r="A111" s="103"/>
      <c r="B111" s="91" t="s">
        <v>46</v>
      </c>
      <c r="C111" s="66"/>
      <c r="D111" s="66"/>
      <c r="E111" s="67"/>
      <c r="F111" s="68"/>
      <c r="G111" s="106"/>
      <c r="H111" s="69"/>
      <c r="I111" s="63"/>
    </row>
    <row r="112" spans="1:9" ht="15.75" thickBot="1" x14ac:dyDescent="0.3">
      <c r="A112" s="87" t="s">
        <v>47</v>
      </c>
      <c r="B112" s="88"/>
      <c r="C112" s="66">
        <v>150</v>
      </c>
      <c r="D112" s="71">
        <v>0.45</v>
      </c>
      <c r="E112" s="68">
        <v>0</v>
      </c>
      <c r="F112" s="67">
        <v>17</v>
      </c>
      <c r="G112" s="85">
        <v>69</v>
      </c>
      <c r="H112" s="69">
        <v>3</v>
      </c>
      <c r="I112" s="63" t="s">
        <v>48</v>
      </c>
    </row>
    <row r="113" spans="1:9" ht="15.75" thickBot="1" x14ac:dyDescent="0.3">
      <c r="A113" s="80" t="s">
        <v>45</v>
      </c>
      <c r="B113" s="98"/>
      <c r="C113" s="50">
        <v>562</v>
      </c>
      <c r="D113" s="107">
        <f>SUM(D106:D112)</f>
        <v>9.25</v>
      </c>
      <c r="E113" s="107">
        <f>SUM(E106:E112)</f>
        <v>10.92</v>
      </c>
      <c r="F113" s="107">
        <f>SUM(F106:F112)</f>
        <v>58.4</v>
      </c>
      <c r="G113" s="107">
        <f>SUM(G106:G112)</f>
        <v>367</v>
      </c>
      <c r="H113" s="107">
        <f>SUM(H106:H112)</f>
        <v>3.69</v>
      </c>
      <c r="I113" s="54"/>
    </row>
    <row r="114" spans="1:9" x14ac:dyDescent="0.25">
      <c r="A114" s="193"/>
      <c r="B114" s="55" t="s">
        <v>49</v>
      </c>
      <c r="C114" s="56"/>
      <c r="D114" s="113"/>
      <c r="E114" s="111"/>
      <c r="F114" s="194"/>
      <c r="G114" s="195"/>
      <c r="H114" s="196"/>
      <c r="I114" s="63"/>
    </row>
    <row r="115" spans="1:9" x14ac:dyDescent="0.25">
      <c r="A115" s="64" t="s">
        <v>175</v>
      </c>
      <c r="B115" s="75"/>
      <c r="C115" s="66" t="s">
        <v>112</v>
      </c>
      <c r="D115" s="67">
        <v>0.8</v>
      </c>
      <c r="E115" s="68">
        <v>3.9</v>
      </c>
      <c r="F115" s="67">
        <v>4.8</v>
      </c>
      <c r="G115" s="57">
        <v>57</v>
      </c>
      <c r="H115" s="69">
        <v>1.1200000000000001</v>
      </c>
      <c r="I115" s="70" t="s">
        <v>176</v>
      </c>
    </row>
    <row r="116" spans="1:9" ht="45" x14ac:dyDescent="0.25">
      <c r="A116" s="197" t="s">
        <v>178</v>
      </c>
      <c r="B116" s="198"/>
      <c r="C116" s="66" t="s">
        <v>179</v>
      </c>
      <c r="D116" s="57">
        <v>1.4</v>
      </c>
      <c r="E116" s="57">
        <v>4.5</v>
      </c>
      <c r="F116" s="68">
        <v>6.8</v>
      </c>
      <c r="G116" s="57">
        <v>73</v>
      </c>
      <c r="H116" s="69">
        <v>9.6</v>
      </c>
      <c r="I116" s="70" t="s">
        <v>180</v>
      </c>
    </row>
    <row r="117" spans="1:9" ht="15" customHeight="1" x14ac:dyDescent="0.25">
      <c r="A117" s="64" t="s">
        <v>181</v>
      </c>
      <c r="B117" s="65"/>
      <c r="C117" s="66" t="s">
        <v>182</v>
      </c>
      <c r="D117" s="67">
        <v>12</v>
      </c>
      <c r="E117" s="68">
        <v>12</v>
      </c>
      <c r="F117" s="67">
        <v>3</v>
      </c>
      <c r="G117" s="57">
        <v>168</v>
      </c>
      <c r="H117" s="69">
        <v>0.38</v>
      </c>
      <c r="I117" s="70" t="s">
        <v>183</v>
      </c>
    </row>
    <row r="118" spans="1:9" ht="15" customHeight="1" x14ac:dyDescent="0.25">
      <c r="A118" s="64" t="s">
        <v>186</v>
      </c>
      <c r="B118" s="65"/>
      <c r="C118" s="66">
        <v>205</v>
      </c>
      <c r="D118" s="68">
        <v>7.3</v>
      </c>
      <c r="E118" s="67">
        <v>5.6</v>
      </c>
      <c r="F118" s="68">
        <v>44</v>
      </c>
      <c r="G118" s="68">
        <v>255</v>
      </c>
      <c r="H118" s="69"/>
      <c r="I118" s="63" t="s">
        <v>187</v>
      </c>
    </row>
    <row r="119" spans="1:9" ht="15" customHeight="1" x14ac:dyDescent="0.25">
      <c r="A119" s="87"/>
      <c r="B119" s="75"/>
      <c r="C119" s="66"/>
      <c r="D119" s="92"/>
      <c r="E119" s="68"/>
      <c r="F119" s="67"/>
      <c r="G119" s="85"/>
      <c r="H119" s="93"/>
      <c r="I119" s="63"/>
    </row>
    <row r="120" spans="1:9" ht="15" customHeight="1" x14ac:dyDescent="0.25">
      <c r="A120" s="64" t="s">
        <v>76</v>
      </c>
      <c r="B120" s="65"/>
      <c r="C120" s="66">
        <v>150</v>
      </c>
      <c r="D120" s="57"/>
      <c r="E120" s="68"/>
      <c r="F120" s="67">
        <v>18</v>
      </c>
      <c r="G120" s="57">
        <v>71</v>
      </c>
      <c r="H120" s="69"/>
      <c r="I120" s="70" t="s">
        <v>77</v>
      </c>
    </row>
    <row r="121" spans="1:9" x14ac:dyDescent="0.25">
      <c r="A121" s="103" t="s">
        <v>68</v>
      </c>
      <c r="B121" s="65"/>
      <c r="C121" s="66">
        <v>15</v>
      </c>
      <c r="D121" s="71">
        <v>0.75</v>
      </c>
      <c r="E121" s="104">
        <v>0.15</v>
      </c>
      <c r="F121" s="105">
        <v>7.2</v>
      </c>
      <c r="G121" s="85">
        <v>33</v>
      </c>
      <c r="H121" s="86">
        <v>0</v>
      </c>
      <c r="I121" s="63"/>
    </row>
    <row r="122" spans="1:9" ht="15.75" thickBot="1" x14ac:dyDescent="0.3">
      <c r="A122" s="46" t="s">
        <v>80</v>
      </c>
      <c r="B122" s="47"/>
      <c r="C122" s="95">
        <v>37.5</v>
      </c>
      <c r="D122" s="95">
        <v>1.8</v>
      </c>
      <c r="E122" s="95">
        <v>0.4</v>
      </c>
      <c r="F122" s="95">
        <v>18</v>
      </c>
      <c r="G122" s="95">
        <v>82.5</v>
      </c>
      <c r="H122" s="69"/>
      <c r="I122" s="63"/>
    </row>
    <row r="123" spans="1:9" ht="15.75" thickBot="1" x14ac:dyDescent="0.3">
      <c r="A123" s="80" t="s">
        <v>45</v>
      </c>
      <c r="B123" s="98"/>
      <c r="C123" s="50">
        <v>764.5</v>
      </c>
      <c r="D123" s="141">
        <f>SUM(D114:D122)</f>
        <v>24.05</v>
      </c>
      <c r="E123" s="141">
        <f>SUM(E114:E122)</f>
        <v>26.549999999999997</v>
      </c>
      <c r="F123" s="141">
        <f>SUM(F114:F122)</f>
        <v>101.8</v>
      </c>
      <c r="G123" s="141">
        <f>SUM(G114:G122)</f>
        <v>739.5</v>
      </c>
      <c r="H123" s="141">
        <f>SUM(H114:H122)</f>
        <v>11.1</v>
      </c>
      <c r="I123" s="54"/>
    </row>
    <row r="124" spans="1:9" x14ac:dyDescent="0.25">
      <c r="A124" s="28"/>
      <c r="B124" s="84" t="s">
        <v>81</v>
      </c>
      <c r="C124" s="565"/>
      <c r="D124" s="56"/>
      <c r="E124" s="170"/>
      <c r="F124" s="31"/>
      <c r="G124" s="177"/>
      <c r="H124" s="93"/>
      <c r="I124" s="63"/>
    </row>
    <row r="125" spans="1:9" x14ac:dyDescent="0.25">
      <c r="A125" s="64" t="s">
        <v>82</v>
      </c>
      <c r="B125" s="75"/>
      <c r="C125" s="66">
        <v>70</v>
      </c>
      <c r="D125" s="71">
        <v>0.1</v>
      </c>
      <c r="E125" s="66">
        <v>0.09</v>
      </c>
      <c r="F125" s="92">
        <v>12.8</v>
      </c>
      <c r="G125" s="66">
        <v>52</v>
      </c>
      <c r="H125" s="86">
        <v>29.4</v>
      </c>
      <c r="I125" s="63" t="s">
        <v>83</v>
      </c>
    </row>
    <row r="126" spans="1:9" x14ac:dyDescent="0.25">
      <c r="A126" s="103" t="s">
        <v>90</v>
      </c>
      <c r="B126" s="65"/>
      <c r="C126" s="66">
        <v>150</v>
      </c>
      <c r="D126" s="66">
        <v>4.3499999999999996</v>
      </c>
      <c r="E126" s="104">
        <v>3.75</v>
      </c>
      <c r="F126" s="104">
        <v>6</v>
      </c>
      <c r="G126" s="85">
        <v>80</v>
      </c>
      <c r="H126" s="86">
        <v>1.05</v>
      </c>
      <c r="I126" s="63" t="s">
        <v>91</v>
      </c>
    </row>
    <row r="127" spans="1:9" ht="30" x14ac:dyDescent="0.25">
      <c r="A127" s="147" t="s">
        <v>189</v>
      </c>
      <c r="B127" s="199"/>
      <c r="C127" s="200" t="s">
        <v>135</v>
      </c>
      <c r="D127" s="152">
        <v>3.5</v>
      </c>
      <c r="E127" s="152">
        <v>6</v>
      </c>
      <c r="F127" s="149">
        <v>10.9</v>
      </c>
      <c r="G127" s="149">
        <v>112</v>
      </c>
      <c r="H127" s="152">
        <v>0.01</v>
      </c>
      <c r="I127" s="70" t="s">
        <v>190</v>
      </c>
    </row>
    <row r="128" spans="1:9" x14ac:dyDescent="0.25">
      <c r="A128" s="77" t="s">
        <v>94</v>
      </c>
      <c r="B128" s="65"/>
      <c r="C128" s="66">
        <v>120</v>
      </c>
      <c r="D128" s="66"/>
      <c r="E128" s="92"/>
      <c r="F128" s="66">
        <v>6</v>
      </c>
      <c r="G128" s="92">
        <v>25</v>
      </c>
      <c r="H128" s="86"/>
      <c r="I128" s="70" t="s">
        <v>95</v>
      </c>
    </row>
    <row r="129" spans="1:9" ht="15.75" thickBot="1" x14ac:dyDescent="0.3">
      <c r="A129" s="103" t="s">
        <v>68</v>
      </c>
      <c r="B129" s="65"/>
      <c r="C129" s="66">
        <v>15</v>
      </c>
      <c r="D129" s="71">
        <v>0.75</v>
      </c>
      <c r="E129" s="104">
        <v>0.15</v>
      </c>
      <c r="F129" s="105">
        <v>7.2</v>
      </c>
      <c r="G129" s="85">
        <v>33</v>
      </c>
      <c r="H129" s="86">
        <v>0</v>
      </c>
      <c r="I129" s="63"/>
    </row>
    <row r="130" spans="1:9" ht="15.75" thickBot="1" x14ac:dyDescent="0.3">
      <c r="A130" s="80" t="s">
        <v>45</v>
      </c>
      <c r="B130" s="98"/>
      <c r="C130" s="50">
        <v>475</v>
      </c>
      <c r="D130" s="100">
        <f>SUM(D124:D129)</f>
        <v>8.6999999999999993</v>
      </c>
      <c r="E130" s="100">
        <f>SUM(E124:E129)</f>
        <v>9.99</v>
      </c>
      <c r="F130" s="100">
        <f>SUM(F124:F129)</f>
        <v>42.900000000000006</v>
      </c>
      <c r="G130" s="100">
        <f>SUM(G124:G129)</f>
        <v>302</v>
      </c>
      <c r="H130" s="100">
        <f>SUM(H124:H129)</f>
        <v>30.46</v>
      </c>
      <c r="I130" s="108"/>
    </row>
    <row r="131" spans="1:9" ht="15.75" thickBot="1" x14ac:dyDescent="0.3">
      <c r="A131" s="103"/>
      <c r="B131" s="91"/>
      <c r="C131" s="66"/>
      <c r="D131" s="66"/>
      <c r="E131" s="67"/>
      <c r="F131" s="68"/>
      <c r="G131" s="106"/>
      <c r="H131" s="69"/>
      <c r="I131" s="70"/>
    </row>
    <row r="132" spans="1:9" ht="15.75" thickBot="1" x14ac:dyDescent="0.3">
      <c r="A132" s="116" t="s">
        <v>97</v>
      </c>
      <c r="B132" s="117"/>
      <c r="C132" s="204">
        <f>C113+C123+C130</f>
        <v>1801.5</v>
      </c>
      <c r="D132" s="164">
        <f>D113+D123+D130</f>
        <v>42</v>
      </c>
      <c r="E132" s="164">
        <f>E113+E123+E130</f>
        <v>47.46</v>
      </c>
      <c r="F132" s="164">
        <f>F113+F123+F130</f>
        <v>203.1</v>
      </c>
      <c r="G132" s="164">
        <f>G113+G123+G130</f>
        <v>1408.5</v>
      </c>
      <c r="H132" s="164">
        <f>H113+H123+H130</f>
        <v>45.25</v>
      </c>
      <c r="I132" s="205"/>
    </row>
    <row r="133" spans="1:9" x14ac:dyDescent="0.25">
      <c r="A133" s="20"/>
      <c r="B133" s="91"/>
      <c r="C133" s="123"/>
      <c r="D133" s="166"/>
      <c r="E133" s="206"/>
      <c r="F133" s="206"/>
      <c r="G133" s="168"/>
      <c r="H133" s="207"/>
      <c r="I133" s="29"/>
    </row>
    <row r="134" spans="1:9" x14ac:dyDescent="0.25">
      <c r="A134" s="20"/>
      <c r="B134" s="91"/>
      <c r="C134" s="123"/>
      <c r="D134" s="166"/>
      <c r="E134" s="206"/>
      <c r="F134" s="206"/>
      <c r="G134" s="168"/>
      <c r="H134" s="208"/>
      <c r="I134" s="65"/>
    </row>
    <row r="135" spans="1:9" ht="15.75" thickBot="1" x14ac:dyDescent="0.3">
      <c r="A135" s="20" t="s">
        <v>194</v>
      </c>
      <c r="B135" s="21"/>
      <c r="C135" s="22"/>
      <c r="E135" s="25"/>
      <c r="F135" s="25"/>
      <c r="H135" s="126"/>
      <c r="I135" s="47"/>
    </row>
    <row r="136" spans="1:9" ht="30" x14ac:dyDescent="0.25">
      <c r="A136" s="28" t="s">
        <v>6</v>
      </c>
      <c r="B136" s="29"/>
      <c r="C136" s="564" t="s">
        <v>7</v>
      </c>
      <c r="D136" s="572" t="s">
        <v>9</v>
      </c>
      <c r="E136" s="573"/>
      <c r="F136" s="574"/>
      <c r="G136" s="32" t="s">
        <v>10</v>
      </c>
      <c r="H136" s="128" t="s">
        <v>11</v>
      </c>
      <c r="I136" s="34" t="s">
        <v>99</v>
      </c>
    </row>
    <row r="137" spans="1:9" ht="30.75" thickBot="1" x14ac:dyDescent="0.3">
      <c r="A137" s="35" t="s">
        <v>13</v>
      </c>
      <c r="B137" s="36"/>
      <c r="C137" s="37" t="s">
        <v>14</v>
      </c>
      <c r="D137" s="40"/>
      <c r="E137" s="41"/>
      <c r="F137" s="41"/>
      <c r="G137" s="43" t="s">
        <v>16</v>
      </c>
      <c r="H137" s="44"/>
      <c r="I137" s="45"/>
    </row>
    <row r="138" spans="1:9" ht="15.75" thickBot="1" x14ac:dyDescent="0.3">
      <c r="A138" s="87"/>
      <c r="B138" s="65"/>
      <c r="C138" s="71"/>
      <c r="D138" s="56" t="s">
        <v>19</v>
      </c>
      <c r="E138" s="56" t="s">
        <v>20</v>
      </c>
      <c r="F138" s="565" t="s">
        <v>21</v>
      </c>
      <c r="G138" s="32" t="s">
        <v>22</v>
      </c>
      <c r="H138" s="33" t="s">
        <v>23</v>
      </c>
      <c r="I138" s="54"/>
    </row>
    <row r="139" spans="1:9" x14ac:dyDescent="0.25">
      <c r="A139" s="28"/>
      <c r="B139" s="55" t="s">
        <v>24</v>
      </c>
      <c r="C139" s="564"/>
      <c r="D139" s="133"/>
      <c r="E139" s="133"/>
      <c r="F139" s="134"/>
      <c r="G139" s="135"/>
      <c r="H139" s="115"/>
      <c r="I139" s="63"/>
    </row>
    <row r="140" spans="1:9" ht="30" x14ac:dyDescent="0.25">
      <c r="A140" s="64" t="s">
        <v>195</v>
      </c>
      <c r="B140" s="63"/>
      <c r="C140" s="66" t="s">
        <v>101</v>
      </c>
      <c r="D140" s="57">
        <v>5.89</v>
      </c>
      <c r="E140" s="57">
        <v>5.4149999999999991</v>
      </c>
      <c r="F140" s="68">
        <v>25.840000000000003</v>
      </c>
      <c r="G140" s="57">
        <v>176</v>
      </c>
      <c r="H140" s="69">
        <v>0.21375</v>
      </c>
      <c r="I140" s="70" t="s">
        <v>102</v>
      </c>
    </row>
    <row r="141" spans="1:9" x14ac:dyDescent="0.25">
      <c r="A141" s="77" t="s">
        <v>104</v>
      </c>
      <c r="B141" s="65"/>
      <c r="C141" s="66">
        <v>180</v>
      </c>
      <c r="D141" s="57">
        <v>2.1</v>
      </c>
      <c r="E141" s="68">
        <v>2.5833333333333335</v>
      </c>
      <c r="F141" s="68">
        <v>13.6</v>
      </c>
      <c r="G141" s="57">
        <v>88.3</v>
      </c>
      <c r="H141" s="69">
        <v>0.39166666666666666</v>
      </c>
      <c r="I141" s="70" t="s">
        <v>105</v>
      </c>
    </row>
    <row r="142" spans="1:9" ht="30.75" thickBot="1" x14ac:dyDescent="0.3">
      <c r="A142" s="77" t="s">
        <v>40</v>
      </c>
      <c r="B142" s="65"/>
      <c r="C142" s="66" t="s">
        <v>41</v>
      </c>
      <c r="D142" s="57">
        <v>2.2999999999999998</v>
      </c>
      <c r="E142" s="68">
        <v>4.5</v>
      </c>
      <c r="F142" s="67">
        <v>15.4</v>
      </c>
      <c r="G142" s="57">
        <v>111</v>
      </c>
      <c r="H142" s="69"/>
      <c r="I142" s="70" t="s">
        <v>42</v>
      </c>
    </row>
    <row r="143" spans="1:9" ht="15.75" thickBot="1" x14ac:dyDescent="0.3">
      <c r="A143" s="80" t="s">
        <v>45</v>
      </c>
      <c r="B143" s="210"/>
      <c r="C143" s="188"/>
      <c r="D143" s="82"/>
      <c r="E143" s="82"/>
      <c r="F143" s="82"/>
      <c r="G143" s="82"/>
      <c r="H143" s="82"/>
      <c r="I143" s="108"/>
    </row>
    <row r="144" spans="1:9" x14ac:dyDescent="0.25">
      <c r="A144" s="103"/>
      <c r="B144" s="91" t="s">
        <v>46</v>
      </c>
      <c r="C144" s="71"/>
      <c r="D144" s="66"/>
      <c r="E144" s="67"/>
      <c r="F144" s="68"/>
      <c r="G144" s="106"/>
      <c r="H144" s="69"/>
      <c r="I144" s="63"/>
    </row>
    <row r="145" spans="1:9" ht="15.75" thickBot="1" x14ac:dyDescent="0.3">
      <c r="A145" s="87" t="s">
        <v>82</v>
      </c>
      <c r="B145" s="75"/>
      <c r="C145" s="66">
        <v>70</v>
      </c>
      <c r="D145" s="71">
        <v>0.1</v>
      </c>
      <c r="E145" s="68">
        <v>0.1</v>
      </c>
      <c r="F145" s="67">
        <v>4.5999999999999996</v>
      </c>
      <c r="G145" s="85">
        <v>21</v>
      </c>
      <c r="H145" s="69">
        <v>7.5</v>
      </c>
      <c r="I145" s="63" t="s">
        <v>83</v>
      </c>
    </row>
    <row r="146" spans="1:9" ht="15.75" thickBot="1" x14ac:dyDescent="0.3">
      <c r="A146" s="80" t="s">
        <v>45</v>
      </c>
      <c r="B146" s="98"/>
      <c r="C146" s="51">
        <v>490</v>
      </c>
      <c r="D146" s="82">
        <f>SUM(D139:D145)</f>
        <v>10.389999999999999</v>
      </c>
      <c r="E146" s="82">
        <f>SUM(E139:E145)</f>
        <v>12.598333333333333</v>
      </c>
      <c r="F146" s="82">
        <f>SUM(F139:F145)</f>
        <v>59.440000000000005</v>
      </c>
      <c r="G146" s="82">
        <f>SUM(G139:G145)</f>
        <v>396.3</v>
      </c>
      <c r="H146" s="82">
        <f>SUM(H139:H145)</f>
        <v>8.1054166666666667</v>
      </c>
      <c r="I146" s="54"/>
    </row>
    <row r="147" spans="1:9" x14ac:dyDescent="0.25">
      <c r="A147" s="28"/>
      <c r="B147" s="55" t="s">
        <v>49</v>
      </c>
      <c r="C147" s="56"/>
      <c r="D147" s="565"/>
      <c r="E147" s="31"/>
      <c r="F147" s="170"/>
      <c r="G147" s="32"/>
      <c r="H147" s="93"/>
      <c r="I147" s="63"/>
    </row>
    <row r="148" spans="1:9" x14ac:dyDescent="0.25">
      <c r="A148" s="64" t="s">
        <v>197</v>
      </c>
      <c r="B148" s="75"/>
      <c r="C148" s="66">
        <v>30</v>
      </c>
      <c r="D148" s="67">
        <v>0.35</v>
      </c>
      <c r="E148" s="68">
        <v>0.05</v>
      </c>
      <c r="F148" s="67">
        <v>1.1399999999999999</v>
      </c>
      <c r="G148" s="57">
        <v>7.2</v>
      </c>
      <c r="H148" s="69">
        <v>7.5</v>
      </c>
      <c r="I148" s="63" t="s">
        <v>198</v>
      </c>
    </row>
    <row r="149" spans="1:9" ht="30" x14ac:dyDescent="0.25">
      <c r="A149" s="87" t="s">
        <v>200</v>
      </c>
      <c r="B149" s="65"/>
      <c r="C149" s="66" t="s">
        <v>201</v>
      </c>
      <c r="D149" s="92">
        <v>5.69</v>
      </c>
      <c r="E149" s="68">
        <v>6.1</v>
      </c>
      <c r="F149" s="67">
        <v>9.42</v>
      </c>
      <c r="G149" s="85">
        <v>115</v>
      </c>
      <c r="H149" s="69">
        <v>4.97</v>
      </c>
      <c r="I149" s="63" t="s">
        <v>202</v>
      </c>
    </row>
    <row r="150" spans="1:9" ht="30" x14ac:dyDescent="0.25">
      <c r="A150" s="64" t="s">
        <v>203</v>
      </c>
      <c r="B150" s="65"/>
      <c r="C150" s="66" t="s">
        <v>204</v>
      </c>
      <c r="D150" s="57">
        <v>12.56</v>
      </c>
      <c r="E150" s="68">
        <v>6</v>
      </c>
      <c r="F150" s="67">
        <v>13</v>
      </c>
      <c r="G150" s="57">
        <v>156</v>
      </c>
      <c r="H150" s="69"/>
      <c r="I150" s="70" t="s">
        <v>205</v>
      </c>
    </row>
    <row r="151" spans="1:9" x14ac:dyDescent="0.25">
      <c r="A151" s="64" t="s">
        <v>210</v>
      </c>
      <c r="B151" s="75"/>
      <c r="C151" s="66">
        <v>100</v>
      </c>
      <c r="D151" s="67">
        <v>2.1</v>
      </c>
      <c r="E151" s="68">
        <v>3</v>
      </c>
      <c r="F151" s="67">
        <v>14</v>
      </c>
      <c r="G151" s="57">
        <v>91</v>
      </c>
      <c r="H151" s="69">
        <v>6.95</v>
      </c>
      <c r="I151" s="70" t="s">
        <v>211</v>
      </c>
    </row>
    <row r="152" spans="1:9" x14ac:dyDescent="0.25">
      <c r="A152" s="64" t="s">
        <v>212</v>
      </c>
      <c r="B152" s="65"/>
      <c r="C152" s="66">
        <v>150</v>
      </c>
      <c r="D152" s="67">
        <v>0.7</v>
      </c>
      <c r="E152" s="68">
        <v>0.04</v>
      </c>
      <c r="F152" s="67">
        <v>20.6</v>
      </c>
      <c r="G152" s="57">
        <v>85</v>
      </c>
      <c r="H152" s="69">
        <v>1.2</v>
      </c>
      <c r="I152" s="70" t="s">
        <v>213</v>
      </c>
    </row>
    <row r="153" spans="1:9" x14ac:dyDescent="0.25">
      <c r="A153" s="103" t="s">
        <v>68</v>
      </c>
      <c r="B153" s="65"/>
      <c r="C153" s="66">
        <v>15</v>
      </c>
      <c r="D153" s="71">
        <v>0.75</v>
      </c>
      <c r="E153" s="104">
        <v>0.15</v>
      </c>
      <c r="F153" s="105">
        <v>7.2</v>
      </c>
      <c r="G153" s="85">
        <v>33</v>
      </c>
      <c r="H153" s="86">
        <v>0</v>
      </c>
      <c r="I153" s="63"/>
    </row>
    <row r="154" spans="1:9" ht="15.75" thickBot="1" x14ac:dyDescent="0.3">
      <c r="A154" s="46" t="s">
        <v>80</v>
      </c>
      <c r="B154" s="47"/>
      <c r="C154" s="95">
        <v>37.5</v>
      </c>
      <c r="D154" s="95">
        <v>1.8</v>
      </c>
      <c r="E154" s="95">
        <v>0.4</v>
      </c>
      <c r="F154" s="95">
        <v>18</v>
      </c>
      <c r="G154" s="95">
        <v>82.5</v>
      </c>
      <c r="H154" s="86"/>
      <c r="I154" s="63"/>
    </row>
    <row r="155" spans="1:9" ht="15.75" thickBot="1" x14ac:dyDescent="0.3">
      <c r="A155" s="80" t="s">
        <v>45</v>
      </c>
      <c r="B155" s="98"/>
      <c r="C155" s="50">
        <v>677.5</v>
      </c>
      <c r="D155" s="107">
        <f>SUM(D147:D154)</f>
        <v>23.950000000000003</v>
      </c>
      <c r="E155" s="582">
        <f>SUM(E147:E154)</f>
        <v>15.739999999999998</v>
      </c>
      <c r="F155" s="107">
        <f>SUM(F147:F154)</f>
        <v>83.36</v>
      </c>
      <c r="G155" s="582">
        <f>SUM(G147:G154)</f>
        <v>569.70000000000005</v>
      </c>
      <c r="H155" s="582">
        <f>SUM(H147:H154)</f>
        <v>20.619999999999997</v>
      </c>
      <c r="I155" s="54"/>
    </row>
    <row r="156" spans="1:9" x14ac:dyDescent="0.25">
      <c r="A156" s="28"/>
      <c r="B156" s="55" t="s">
        <v>81</v>
      </c>
      <c r="C156" s="56"/>
      <c r="D156" s="564"/>
      <c r="E156" s="31"/>
      <c r="F156" s="170"/>
      <c r="G156" s="32"/>
      <c r="H156" s="93"/>
      <c r="I156" s="63"/>
    </row>
    <row r="157" spans="1:9" x14ac:dyDescent="0.25">
      <c r="A157" s="103" t="s">
        <v>129</v>
      </c>
      <c r="B157" s="65"/>
      <c r="C157" s="66">
        <v>150</v>
      </c>
      <c r="D157" s="66">
        <v>2.1</v>
      </c>
      <c r="E157" s="104">
        <v>3.2</v>
      </c>
      <c r="F157" s="104">
        <v>6.3</v>
      </c>
      <c r="G157" s="85">
        <v>62</v>
      </c>
      <c r="H157" s="86">
        <v>0.78</v>
      </c>
      <c r="I157" s="63" t="s">
        <v>130</v>
      </c>
    </row>
    <row r="158" spans="1:9" x14ac:dyDescent="0.25">
      <c r="A158" s="64" t="s">
        <v>215</v>
      </c>
      <c r="B158" s="65"/>
      <c r="C158" s="66">
        <v>60</v>
      </c>
      <c r="D158" s="67">
        <v>0.6</v>
      </c>
      <c r="E158" s="57">
        <v>2.7</v>
      </c>
      <c r="F158" s="68">
        <v>8.6999999999999993</v>
      </c>
      <c r="G158" s="57">
        <v>60</v>
      </c>
      <c r="H158" s="69">
        <v>2.2999999999999998</v>
      </c>
      <c r="I158" s="70" t="s">
        <v>216</v>
      </c>
    </row>
    <row r="159" spans="1:9" x14ac:dyDescent="0.25">
      <c r="A159" s="147" t="s">
        <v>217</v>
      </c>
      <c r="B159" s="148"/>
      <c r="C159" s="200" t="s">
        <v>218</v>
      </c>
      <c r="D159" s="153">
        <v>17</v>
      </c>
      <c r="E159" s="149">
        <v>10.6</v>
      </c>
      <c r="F159" s="153">
        <v>32</v>
      </c>
      <c r="G159" s="149">
        <v>291</v>
      </c>
      <c r="H159" s="153">
        <v>18.2</v>
      </c>
      <c r="I159" s="70" t="s">
        <v>219</v>
      </c>
    </row>
    <row r="160" spans="1:9" x14ac:dyDescent="0.25">
      <c r="A160" s="77" t="s">
        <v>93</v>
      </c>
      <c r="B160" s="91"/>
      <c r="C160" s="66">
        <v>24</v>
      </c>
      <c r="D160" s="68">
        <v>0.56000000000000005</v>
      </c>
      <c r="E160" s="67">
        <v>0.66</v>
      </c>
      <c r="F160" s="68">
        <v>10</v>
      </c>
      <c r="G160" s="67">
        <v>48</v>
      </c>
      <c r="H160" s="69"/>
      <c r="I160" s="70"/>
    </row>
    <row r="161" spans="1:9" ht="15.75" thickBot="1" x14ac:dyDescent="0.3">
      <c r="A161" s="77" t="s">
        <v>94</v>
      </c>
      <c r="B161" s="65"/>
      <c r="C161" s="66">
        <v>120</v>
      </c>
      <c r="D161" s="66"/>
      <c r="E161" s="92"/>
      <c r="F161" s="66">
        <v>6</v>
      </c>
      <c r="G161" s="92">
        <v>25</v>
      </c>
      <c r="H161" s="86"/>
      <c r="I161" s="70" t="s">
        <v>95</v>
      </c>
    </row>
    <row r="162" spans="1:9" ht="15.75" thickBot="1" x14ac:dyDescent="0.3">
      <c r="A162" s="80" t="s">
        <v>45</v>
      </c>
      <c r="B162" s="98"/>
      <c r="C162" s="50">
        <v>529</v>
      </c>
      <c r="D162" s="100">
        <f>SUM(D157:D161)</f>
        <v>20.259999999999998</v>
      </c>
      <c r="E162" s="100">
        <f>SUM(E157:E161)</f>
        <v>17.16</v>
      </c>
      <c r="F162" s="100">
        <f>SUM(F157:F161)</f>
        <v>63</v>
      </c>
      <c r="G162" s="100">
        <f>SUM(G157:G161)</f>
        <v>486</v>
      </c>
      <c r="H162" s="100">
        <f>SUM(H157:H161)</f>
        <v>21.28</v>
      </c>
      <c r="I162" s="108"/>
    </row>
    <row r="163" spans="1:9" ht="15.75" thickBot="1" x14ac:dyDescent="0.3">
      <c r="A163" s="116" t="s">
        <v>97</v>
      </c>
      <c r="B163" s="117"/>
      <c r="C163" s="212">
        <f>C146+C155+C162</f>
        <v>1696.5</v>
      </c>
      <c r="D163" s="164">
        <f>D146+D155+D162</f>
        <v>54.6</v>
      </c>
      <c r="E163" s="164">
        <f>E146+E155+E162</f>
        <v>45.498333333333335</v>
      </c>
      <c r="F163" s="164">
        <f>F146+F155+F162</f>
        <v>205.8</v>
      </c>
      <c r="G163" s="164">
        <f>G146+G155+G162</f>
        <v>1452</v>
      </c>
      <c r="H163" s="164">
        <f>H146+H155+H162</f>
        <v>50.005416666666662</v>
      </c>
      <c r="I163" s="165"/>
    </row>
    <row r="164" spans="1:9" x14ac:dyDescent="0.25">
      <c r="A164" s="20"/>
      <c r="B164" s="91"/>
      <c r="C164" s="123"/>
      <c r="D164" s="166"/>
      <c r="E164" s="166"/>
      <c r="F164" s="166"/>
      <c r="G164" s="168"/>
      <c r="H164" s="213"/>
      <c r="I164" s="29"/>
    </row>
    <row r="165" spans="1:9" x14ac:dyDescent="0.25">
      <c r="A165" s="20"/>
      <c r="B165" s="91"/>
      <c r="C165" s="214" t="s">
        <v>222</v>
      </c>
      <c r="D165" s="166"/>
      <c r="E165" s="166"/>
      <c r="F165" s="166"/>
      <c r="G165" s="168"/>
      <c r="H165" s="169"/>
      <c r="I165" s="65"/>
    </row>
    <row r="166" spans="1:9" x14ac:dyDescent="0.25">
      <c r="A166" s="20"/>
      <c r="B166" s="91"/>
      <c r="C166" s="123"/>
      <c r="D166" s="166"/>
      <c r="E166" s="166"/>
      <c r="F166" s="166"/>
      <c r="G166" s="168"/>
      <c r="H166" s="169"/>
      <c r="I166" s="65"/>
    </row>
    <row r="167" spans="1:9" ht="15.75" thickBot="1" x14ac:dyDescent="0.3">
      <c r="A167" s="20" t="s">
        <v>223</v>
      </c>
      <c r="B167" s="21"/>
      <c r="C167" s="22"/>
      <c r="E167" s="25"/>
      <c r="F167" s="25"/>
      <c r="H167" s="126"/>
      <c r="I167" s="47"/>
    </row>
    <row r="168" spans="1:9" ht="30" x14ac:dyDescent="0.25">
      <c r="A168" s="28" t="s">
        <v>6</v>
      </c>
      <c r="B168" s="29"/>
      <c r="C168" s="564" t="s">
        <v>7</v>
      </c>
      <c r="D168" s="572" t="s">
        <v>9</v>
      </c>
      <c r="E168" s="573"/>
      <c r="F168" s="574"/>
      <c r="G168" s="135" t="s">
        <v>10</v>
      </c>
      <c r="H168" s="128" t="s">
        <v>11</v>
      </c>
      <c r="I168" s="34" t="s">
        <v>99</v>
      </c>
    </row>
    <row r="169" spans="1:9" ht="30.75" thickBot="1" x14ac:dyDescent="0.3">
      <c r="A169" s="35" t="s">
        <v>13</v>
      </c>
      <c r="B169" s="36"/>
      <c r="C169" s="37" t="s">
        <v>14</v>
      </c>
      <c r="D169" s="40"/>
      <c r="E169" s="41"/>
      <c r="F169" s="41"/>
      <c r="G169" s="43" t="s">
        <v>16</v>
      </c>
      <c r="H169" s="62"/>
      <c r="I169" s="63"/>
    </row>
    <row r="170" spans="1:9" ht="15.75" thickBot="1" x14ac:dyDescent="0.3">
      <c r="A170" s="46"/>
      <c r="B170" s="47"/>
      <c r="C170" s="567"/>
      <c r="D170" s="50" t="s">
        <v>19</v>
      </c>
      <c r="E170" s="50" t="s">
        <v>20</v>
      </c>
      <c r="F170" s="188" t="s">
        <v>21</v>
      </c>
      <c r="G170" s="52" t="s">
        <v>22</v>
      </c>
      <c r="H170" s="53" t="s">
        <v>23</v>
      </c>
      <c r="I170" s="161"/>
    </row>
    <row r="171" spans="1:9" x14ac:dyDescent="0.25">
      <c r="A171" s="87"/>
      <c r="B171" s="84" t="s">
        <v>24</v>
      </c>
      <c r="C171" s="158"/>
      <c r="D171" s="215"/>
      <c r="E171" s="79"/>
      <c r="F171" s="216"/>
      <c r="G171" s="61"/>
      <c r="H171" s="93"/>
      <c r="I171" s="161"/>
    </row>
    <row r="172" spans="1:9" ht="30" x14ac:dyDescent="0.25">
      <c r="A172" s="64" t="s">
        <v>224</v>
      </c>
      <c r="B172" s="65"/>
      <c r="C172" s="66" t="s">
        <v>101</v>
      </c>
      <c r="D172" s="57">
        <v>7.3</v>
      </c>
      <c r="E172" s="68">
        <v>9</v>
      </c>
      <c r="F172" s="68">
        <v>32.9</v>
      </c>
      <c r="G172" s="67">
        <v>241</v>
      </c>
      <c r="H172" s="69">
        <v>0.21</v>
      </c>
      <c r="I172" s="70" t="s">
        <v>102</v>
      </c>
    </row>
    <row r="173" spans="1:9" ht="30" x14ac:dyDescent="0.25">
      <c r="A173" s="77" t="s">
        <v>144</v>
      </c>
      <c r="B173" s="65"/>
      <c r="C173" s="66">
        <v>180</v>
      </c>
      <c r="D173" s="57">
        <v>1.2</v>
      </c>
      <c r="E173" s="68">
        <v>1.3416666666666668</v>
      </c>
      <c r="F173" s="68">
        <v>12</v>
      </c>
      <c r="G173" s="57">
        <v>65</v>
      </c>
      <c r="H173" s="69">
        <v>0.19166666666666668</v>
      </c>
      <c r="I173" s="70" t="s">
        <v>145</v>
      </c>
    </row>
    <row r="174" spans="1:9" ht="15.75" thickBot="1" x14ac:dyDescent="0.3">
      <c r="A174" s="77" t="s">
        <v>107</v>
      </c>
      <c r="B174" s="65"/>
      <c r="C174" s="137" t="s">
        <v>108</v>
      </c>
      <c r="D174" s="57">
        <v>4.8</v>
      </c>
      <c r="E174" s="68">
        <v>7.2</v>
      </c>
      <c r="F174" s="67">
        <v>15.4</v>
      </c>
      <c r="G174" s="57">
        <v>146</v>
      </c>
      <c r="H174" s="69">
        <v>0.19</v>
      </c>
      <c r="I174" s="70" t="s">
        <v>109</v>
      </c>
    </row>
    <row r="175" spans="1:9" ht="15.75" thickBot="1" x14ac:dyDescent="0.3">
      <c r="A175" s="80" t="s">
        <v>45</v>
      </c>
      <c r="B175" s="210"/>
      <c r="C175" s="173"/>
      <c r="D175" s="82"/>
      <c r="E175" s="82"/>
      <c r="F175" s="82"/>
      <c r="G175" s="82"/>
      <c r="H175" s="82"/>
      <c r="I175" s="108"/>
    </row>
    <row r="176" spans="1:9" x14ac:dyDescent="0.25">
      <c r="A176" s="83"/>
      <c r="B176" s="55" t="s">
        <v>46</v>
      </c>
      <c r="C176" s="564"/>
      <c r="D176" s="56"/>
      <c r="E176" s="170"/>
      <c r="F176" s="31"/>
      <c r="G176" s="177"/>
      <c r="H176" s="217"/>
      <c r="I176" s="63"/>
    </row>
    <row r="177" spans="1:9" ht="15.75" thickBot="1" x14ac:dyDescent="0.3">
      <c r="A177" s="87" t="s">
        <v>47</v>
      </c>
      <c r="B177" s="75"/>
      <c r="C177" s="66">
        <v>100</v>
      </c>
      <c r="D177" s="71">
        <v>0.23</v>
      </c>
      <c r="E177" s="68">
        <v>0.15</v>
      </c>
      <c r="F177" s="67">
        <v>3.2</v>
      </c>
      <c r="G177" s="85">
        <v>15</v>
      </c>
      <c r="H177" s="69">
        <v>1.5</v>
      </c>
      <c r="I177" s="63" t="s">
        <v>226</v>
      </c>
    </row>
    <row r="178" spans="1:9" ht="15.75" thickBot="1" x14ac:dyDescent="0.3">
      <c r="A178" s="80" t="s">
        <v>45</v>
      </c>
      <c r="B178" s="98"/>
      <c r="C178" s="51">
        <v>527</v>
      </c>
      <c r="D178" s="82">
        <f>SUM(D171:D177)</f>
        <v>13.530000000000001</v>
      </c>
      <c r="E178" s="82">
        <f>SUM(E171:E177)</f>
        <v>17.691666666666666</v>
      </c>
      <c r="F178" s="82">
        <f>SUM(F171:F177)</f>
        <v>63.5</v>
      </c>
      <c r="G178" s="82">
        <f>SUM(G171:G177)</f>
        <v>467</v>
      </c>
      <c r="H178" s="82">
        <f>SUM(H171:H177)</f>
        <v>2.0916666666666668</v>
      </c>
      <c r="I178" s="218"/>
    </row>
    <row r="179" spans="1:9" x14ac:dyDescent="0.25">
      <c r="A179" s="28"/>
      <c r="B179" s="55" t="s">
        <v>49</v>
      </c>
      <c r="C179" s="56"/>
      <c r="D179" s="564"/>
      <c r="E179" s="31"/>
      <c r="F179" s="170"/>
      <c r="G179" s="32"/>
      <c r="H179" s="93"/>
      <c r="I179" s="63"/>
    </row>
    <row r="180" spans="1:9" x14ac:dyDescent="0.25">
      <c r="A180" s="64" t="s">
        <v>111</v>
      </c>
      <c r="B180" s="75"/>
      <c r="C180" s="66" t="s">
        <v>112</v>
      </c>
      <c r="D180" s="67">
        <v>1.2</v>
      </c>
      <c r="E180" s="68">
        <v>2.7</v>
      </c>
      <c r="F180" s="67">
        <v>5.5</v>
      </c>
      <c r="G180" s="57">
        <v>51</v>
      </c>
      <c r="H180" s="69">
        <v>5.6</v>
      </c>
      <c r="I180" s="70" t="s">
        <v>113</v>
      </c>
    </row>
    <row r="181" spans="1:9" x14ac:dyDescent="0.25">
      <c r="A181" s="219" t="s">
        <v>227</v>
      </c>
      <c r="B181" s="65"/>
      <c r="C181" s="66" t="s">
        <v>201</v>
      </c>
      <c r="D181" s="57">
        <v>9.3000000000000007</v>
      </c>
      <c r="E181" s="68">
        <v>8.1</v>
      </c>
      <c r="F181" s="67">
        <v>14.9</v>
      </c>
      <c r="G181" s="57">
        <v>169</v>
      </c>
      <c r="H181" s="69">
        <v>6.36</v>
      </c>
      <c r="I181" s="70" t="s">
        <v>228</v>
      </c>
    </row>
    <row r="182" spans="1:9" x14ac:dyDescent="0.25">
      <c r="A182" s="64" t="s">
        <v>229</v>
      </c>
      <c r="B182" s="65"/>
      <c r="C182" s="66">
        <v>80</v>
      </c>
      <c r="D182" s="57">
        <v>11.9</v>
      </c>
      <c r="E182" s="68">
        <v>5</v>
      </c>
      <c r="F182" s="67">
        <v>3.98</v>
      </c>
      <c r="G182" s="57">
        <v>108</v>
      </c>
      <c r="H182" s="69"/>
      <c r="I182" s="70" t="s">
        <v>230</v>
      </c>
    </row>
    <row r="183" spans="1:9" x14ac:dyDescent="0.25">
      <c r="A183" s="87" t="s">
        <v>233</v>
      </c>
      <c r="B183" s="75"/>
      <c r="C183" s="66">
        <v>100</v>
      </c>
      <c r="D183" s="92">
        <v>3.6</v>
      </c>
      <c r="E183" s="68">
        <v>2.8</v>
      </c>
      <c r="F183" s="67">
        <v>22.6</v>
      </c>
      <c r="G183" s="85">
        <v>128.69999999999999</v>
      </c>
      <c r="H183" s="93"/>
      <c r="I183" s="63" t="s">
        <v>234</v>
      </c>
    </row>
    <row r="184" spans="1:9" x14ac:dyDescent="0.25">
      <c r="A184" s="87" t="s">
        <v>162</v>
      </c>
      <c r="B184" s="65"/>
      <c r="C184" s="66">
        <v>150</v>
      </c>
      <c r="D184" s="71">
        <v>0.7</v>
      </c>
      <c r="E184" s="104">
        <v>0</v>
      </c>
      <c r="F184" s="105">
        <v>20</v>
      </c>
      <c r="G184" s="85">
        <v>83</v>
      </c>
      <c r="H184" s="86">
        <v>0.13</v>
      </c>
      <c r="I184" s="63" t="s">
        <v>163</v>
      </c>
    </row>
    <row r="185" spans="1:9" x14ac:dyDescent="0.25">
      <c r="A185" s="103" t="s">
        <v>68</v>
      </c>
      <c r="B185" s="65"/>
      <c r="C185" s="66">
        <v>30</v>
      </c>
      <c r="D185" s="66">
        <v>1.5</v>
      </c>
      <c r="E185" s="105">
        <v>0.3</v>
      </c>
      <c r="F185" s="104">
        <v>14.4</v>
      </c>
      <c r="G185" s="106">
        <v>66</v>
      </c>
      <c r="H185" s="69">
        <v>0</v>
      </c>
      <c r="I185" s="63"/>
    </row>
    <row r="186" spans="1:9" ht="15.75" thickBot="1" x14ac:dyDescent="0.3">
      <c r="A186" s="46" t="s">
        <v>80</v>
      </c>
      <c r="B186" s="47"/>
      <c r="C186" s="95">
        <v>37.5</v>
      </c>
      <c r="D186" s="95">
        <v>1.8</v>
      </c>
      <c r="E186" s="95">
        <v>0.4</v>
      </c>
      <c r="F186" s="95">
        <v>18</v>
      </c>
      <c r="G186" s="95">
        <v>82.5</v>
      </c>
      <c r="H186" s="96"/>
      <c r="I186" s="63"/>
    </row>
    <row r="187" spans="1:9" ht="15.75" thickBot="1" x14ac:dyDescent="0.3">
      <c r="A187" s="80" t="s">
        <v>45</v>
      </c>
      <c r="B187" s="98"/>
      <c r="C187" s="50">
        <v>682.5</v>
      </c>
      <c r="D187" s="141">
        <f>SUM(D179:D186)</f>
        <v>30</v>
      </c>
      <c r="E187" s="141">
        <f>SUM(E179:E186)</f>
        <v>19.3</v>
      </c>
      <c r="F187" s="141">
        <f>SUM(F179:F186)</f>
        <v>99.38000000000001</v>
      </c>
      <c r="G187" s="141">
        <f>SUM(G179:G186)</f>
        <v>688.2</v>
      </c>
      <c r="H187" s="141">
        <f>SUM(H179:H186)</f>
        <v>12.090000000000002</v>
      </c>
      <c r="I187" s="108"/>
    </row>
    <row r="188" spans="1:9" x14ac:dyDescent="0.25">
      <c r="A188" s="87"/>
      <c r="B188" s="91" t="s">
        <v>81</v>
      </c>
      <c r="C188" s="56"/>
      <c r="D188" s="66"/>
      <c r="E188" s="68"/>
      <c r="F188" s="68"/>
      <c r="G188" s="85"/>
      <c r="H188" s="191"/>
      <c r="I188" s="63"/>
    </row>
    <row r="189" spans="1:9" x14ac:dyDescent="0.25">
      <c r="A189" s="87" t="s">
        <v>82</v>
      </c>
      <c r="B189" s="75"/>
      <c r="C189" s="66">
        <v>70</v>
      </c>
      <c r="D189" s="71">
        <v>0.3</v>
      </c>
      <c r="E189" s="68">
        <v>0.3</v>
      </c>
      <c r="F189" s="67">
        <v>2.2999999999999998</v>
      </c>
      <c r="G189" s="85">
        <v>13</v>
      </c>
      <c r="H189" s="69">
        <v>7.5</v>
      </c>
      <c r="I189" s="63" t="s">
        <v>83</v>
      </c>
    </row>
    <row r="190" spans="1:9" x14ac:dyDescent="0.25">
      <c r="A190" s="103" t="s">
        <v>165</v>
      </c>
      <c r="B190" s="65"/>
      <c r="C190" s="66">
        <v>150</v>
      </c>
      <c r="D190" s="66">
        <v>4.3499999999999996</v>
      </c>
      <c r="E190" s="104">
        <v>3.75</v>
      </c>
      <c r="F190" s="104">
        <v>6</v>
      </c>
      <c r="G190" s="85">
        <v>75</v>
      </c>
      <c r="H190" s="86">
        <v>1.05</v>
      </c>
      <c r="I190" s="63" t="s">
        <v>91</v>
      </c>
    </row>
    <row r="191" spans="1:9" x14ac:dyDescent="0.25">
      <c r="A191" s="147" t="s">
        <v>236</v>
      </c>
      <c r="B191" s="156"/>
      <c r="C191" s="157">
        <v>70</v>
      </c>
      <c r="D191" s="149">
        <v>3.2</v>
      </c>
      <c r="E191" s="221">
        <v>4.0999999999999996</v>
      </c>
      <c r="F191" s="221">
        <v>20</v>
      </c>
      <c r="G191" s="153">
        <v>130</v>
      </c>
      <c r="H191" s="149">
        <v>0.02</v>
      </c>
      <c r="I191" s="174" t="s">
        <v>237</v>
      </c>
    </row>
    <row r="192" spans="1:9" x14ac:dyDescent="0.25">
      <c r="A192" s="75" t="s">
        <v>239</v>
      </c>
      <c r="B192" s="222"/>
      <c r="C192" s="66">
        <v>60</v>
      </c>
      <c r="D192" s="68">
        <v>0.8</v>
      </c>
      <c r="E192" s="67">
        <v>0.06</v>
      </c>
      <c r="F192" s="68">
        <v>4.0999999999999996</v>
      </c>
      <c r="G192" s="67">
        <v>20</v>
      </c>
      <c r="H192" s="69">
        <v>3</v>
      </c>
      <c r="I192" s="63" t="s">
        <v>240</v>
      </c>
    </row>
    <row r="193" spans="1:9" x14ac:dyDescent="0.25">
      <c r="A193" s="103" t="s">
        <v>93</v>
      </c>
      <c r="B193" s="65"/>
      <c r="C193" s="66">
        <v>15</v>
      </c>
      <c r="D193" s="66">
        <v>1.89</v>
      </c>
      <c r="E193" s="104">
        <v>0.63</v>
      </c>
      <c r="F193" s="104">
        <v>4</v>
      </c>
      <c r="G193" s="85">
        <v>29</v>
      </c>
      <c r="H193" s="86"/>
      <c r="I193" s="63"/>
    </row>
    <row r="194" spans="1:9" ht="15.75" thickBot="1" x14ac:dyDescent="0.3">
      <c r="A194" s="77" t="s">
        <v>94</v>
      </c>
      <c r="B194" s="65"/>
      <c r="C194" s="66">
        <v>120</v>
      </c>
      <c r="D194" s="66"/>
      <c r="E194" s="92"/>
      <c r="F194" s="66">
        <v>6</v>
      </c>
      <c r="G194" s="92">
        <v>25</v>
      </c>
      <c r="H194" s="86"/>
      <c r="I194" s="70" t="s">
        <v>95</v>
      </c>
    </row>
    <row r="195" spans="1:9" ht="15.75" thickBot="1" x14ac:dyDescent="0.3">
      <c r="A195" s="80" t="s">
        <v>45</v>
      </c>
      <c r="B195" s="172"/>
      <c r="C195" s="50">
        <v>485</v>
      </c>
      <c r="D195" s="100">
        <f>SUM(D188:D194)</f>
        <v>10.540000000000001</v>
      </c>
      <c r="E195" s="100">
        <f>SUM(E188:E194)</f>
        <v>8.84</v>
      </c>
      <c r="F195" s="100">
        <f>SUM(F188:F194)</f>
        <v>42.4</v>
      </c>
      <c r="G195" s="100">
        <f>SUM(G188:G194)</f>
        <v>292</v>
      </c>
      <c r="H195" s="100">
        <f>SUM(H188:H194)</f>
        <v>11.57</v>
      </c>
      <c r="I195" s="108"/>
    </row>
    <row r="196" spans="1:9" ht="15.75" thickBot="1" x14ac:dyDescent="0.3">
      <c r="A196" s="116" t="s">
        <v>97</v>
      </c>
      <c r="B196" s="117"/>
      <c r="C196" s="212">
        <f>C178+C187+C195</f>
        <v>1694.5</v>
      </c>
      <c r="D196" s="164">
        <f>D178+D187+D195</f>
        <v>54.07</v>
      </c>
      <c r="E196" s="164">
        <f>E178+E187+E195</f>
        <v>45.831666666666663</v>
      </c>
      <c r="F196" s="164">
        <f>F178+F187+F195</f>
        <v>205.28</v>
      </c>
      <c r="G196" s="164">
        <f>G178+G187+G195</f>
        <v>1447.2</v>
      </c>
      <c r="H196" s="164">
        <f>H178+H187+H195</f>
        <v>25.751666666666669</v>
      </c>
      <c r="I196" s="122"/>
    </row>
    <row r="197" spans="1:9" x14ac:dyDescent="0.25">
      <c r="A197" s="20"/>
      <c r="B197" s="91"/>
      <c r="C197" s="123"/>
      <c r="D197" s="166"/>
      <c r="E197" s="166"/>
      <c r="F197" s="166"/>
      <c r="G197" s="168"/>
      <c r="H197" s="223"/>
      <c r="I197" s="65"/>
    </row>
    <row r="198" spans="1:9" ht="15.75" thickBot="1" x14ac:dyDescent="0.3">
      <c r="A198" s="20" t="s">
        <v>241</v>
      </c>
      <c r="B198" s="21"/>
      <c r="C198" s="22"/>
      <c r="E198" s="25"/>
      <c r="F198" s="25"/>
      <c r="H198" s="126"/>
      <c r="I198" s="47"/>
    </row>
    <row r="199" spans="1:9" ht="30" x14ac:dyDescent="0.25">
      <c r="A199" s="28" t="s">
        <v>6</v>
      </c>
      <c r="B199" s="29"/>
      <c r="C199" s="56" t="s">
        <v>7</v>
      </c>
      <c r="D199" s="572" t="s">
        <v>9</v>
      </c>
      <c r="E199" s="573"/>
      <c r="F199" s="574"/>
      <c r="G199" s="32" t="s">
        <v>10</v>
      </c>
      <c r="H199" s="128" t="s">
        <v>11</v>
      </c>
      <c r="I199" s="34" t="s">
        <v>99</v>
      </c>
    </row>
    <row r="200" spans="1:9" ht="30.75" thickBot="1" x14ac:dyDescent="0.3">
      <c r="A200" s="35" t="s">
        <v>13</v>
      </c>
      <c r="B200" s="36"/>
      <c r="C200" s="129" t="s">
        <v>14</v>
      </c>
      <c r="D200" s="575"/>
      <c r="E200" s="576"/>
      <c r="F200" s="577"/>
      <c r="G200" s="43" t="s">
        <v>16</v>
      </c>
      <c r="H200" s="44"/>
      <c r="I200" s="45"/>
    </row>
    <row r="201" spans="1:9" ht="15.75" thickBot="1" x14ac:dyDescent="0.3">
      <c r="A201" s="46"/>
      <c r="B201" s="47"/>
      <c r="C201" s="95"/>
      <c r="D201" s="56" t="s">
        <v>19</v>
      </c>
      <c r="E201" s="56" t="s">
        <v>20</v>
      </c>
      <c r="F201" s="565" t="s">
        <v>21</v>
      </c>
      <c r="G201" s="32" t="s">
        <v>22</v>
      </c>
      <c r="H201" s="33" t="s">
        <v>23</v>
      </c>
      <c r="I201" s="161"/>
    </row>
    <row r="202" spans="1:9" x14ac:dyDescent="0.25">
      <c r="A202" s="28"/>
      <c r="B202" s="55" t="s">
        <v>24</v>
      </c>
      <c r="C202" s="66"/>
      <c r="D202" s="133"/>
      <c r="E202" s="134"/>
      <c r="F202" s="171"/>
      <c r="G202" s="135"/>
      <c r="H202" s="115"/>
      <c r="I202" s="161"/>
    </row>
    <row r="203" spans="1:9" x14ac:dyDescent="0.25">
      <c r="A203" s="87" t="s">
        <v>242</v>
      </c>
      <c r="B203" s="65"/>
      <c r="C203" s="66" t="s">
        <v>243</v>
      </c>
      <c r="D203" s="71">
        <v>10.6</v>
      </c>
      <c r="E203" s="68">
        <v>5.45</v>
      </c>
      <c r="F203" s="68">
        <v>9.8000000000000007</v>
      </c>
      <c r="G203" s="85">
        <v>130</v>
      </c>
      <c r="H203" s="69">
        <v>0.16</v>
      </c>
      <c r="I203" s="63" t="s">
        <v>244</v>
      </c>
    </row>
    <row r="204" spans="1:9" x14ac:dyDescent="0.25">
      <c r="A204" s="72" t="s">
        <v>34</v>
      </c>
      <c r="B204" s="65"/>
      <c r="C204" s="66" t="s">
        <v>35</v>
      </c>
      <c r="D204" s="67">
        <v>2.6</v>
      </c>
      <c r="E204" s="68">
        <v>2.2999999999999998</v>
      </c>
      <c r="F204" s="67">
        <v>14.3</v>
      </c>
      <c r="G204" s="57">
        <v>89</v>
      </c>
      <c r="H204" s="69">
        <v>1.2</v>
      </c>
      <c r="I204" s="73" t="s">
        <v>36</v>
      </c>
    </row>
    <row r="205" spans="1:9" ht="30.75" thickBot="1" x14ac:dyDescent="0.3">
      <c r="A205" s="77" t="s">
        <v>40</v>
      </c>
      <c r="B205" s="65"/>
      <c r="C205" s="66" t="s">
        <v>41</v>
      </c>
      <c r="D205" s="57">
        <v>2.2999999999999998</v>
      </c>
      <c r="E205" s="68">
        <v>4.5</v>
      </c>
      <c r="F205" s="67">
        <v>15.4</v>
      </c>
      <c r="G205" s="57">
        <v>111</v>
      </c>
      <c r="H205" s="69"/>
      <c r="I205" s="70" t="s">
        <v>42</v>
      </c>
    </row>
    <row r="206" spans="1:9" ht="15.75" thickBot="1" x14ac:dyDescent="0.3">
      <c r="A206" s="80" t="s">
        <v>45</v>
      </c>
      <c r="B206" s="98"/>
      <c r="C206" s="50"/>
      <c r="D206" s="100"/>
      <c r="E206" s="100"/>
      <c r="F206" s="100"/>
      <c r="G206" s="100"/>
      <c r="H206" s="107"/>
      <c r="I206" s="54"/>
    </row>
    <row r="207" spans="1:9" x14ac:dyDescent="0.25">
      <c r="A207" s="103"/>
      <c r="B207" s="91" t="s">
        <v>46</v>
      </c>
      <c r="C207" s="66"/>
      <c r="D207" s="66"/>
      <c r="E207" s="92"/>
      <c r="F207" s="66"/>
      <c r="G207" s="106"/>
      <c r="H207" s="86"/>
      <c r="I207" s="63"/>
    </row>
    <row r="208" spans="1:9" ht="15.75" thickBot="1" x14ac:dyDescent="0.3">
      <c r="A208" s="87" t="s">
        <v>82</v>
      </c>
      <c r="B208" s="75"/>
      <c r="C208" s="66">
        <v>70</v>
      </c>
      <c r="D208" s="71">
        <v>0.01</v>
      </c>
      <c r="E208" s="68">
        <v>0.01</v>
      </c>
      <c r="F208" s="67">
        <v>14</v>
      </c>
      <c r="G208" s="85">
        <v>56</v>
      </c>
      <c r="H208" s="69">
        <v>31.5</v>
      </c>
      <c r="I208" s="63" t="s">
        <v>83</v>
      </c>
    </row>
    <row r="209" spans="1:9" ht="15.75" thickBot="1" x14ac:dyDescent="0.3">
      <c r="A209" s="80" t="s">
        <v>45</v>
      </c>
      <c r="B209" s="98"/>
      <c r="C209" s="50">
        <v>400</v>
      </c>
      <c r="D209" s="107">
        <f>SUM(D202:D208)</f>
        <v>15.51</v>
      </c>
      <c r="E209" s="107">
        <f>SUM(E202:E208)</f>
        <v>12.26</v>
      </c>
      <c r="F209" s="107">
        <f>SUM(F202:F208)</f>
        <v>53.5</v>
      </c>
      <c r="G209" s="107">
        <f>SUM(G202:G208)</f>
        <v>386</v>
      </c>
      <c r="H209" s="107">
        <f>SUM(H202:H208)</f>
        <v>32.86</v>
      </c>
      <c r="I209" s="54"/>
    </row>
    <row r="210" spans="1:9" x14ac:dyDescent="0.25">
      <c r="A210" s="28"/>
      <c r="B210" s="55" t="s">
        <v>49</v>
      </c>
      <c r="C210" s="56"/>
      <c r="D210" s="565"/>
      <c r="E210" s="31"/>
      <c r="F210" s="170"/>
      <c r="G210" s="32"/>
      <c r="H210" s="93"/>
      <c r="I210" s="63"/>
    </row>
    <row r="211" spans="1:9" x14ac:dyDescent="0.25">
      <c r="A211" s="64" t="s">
        <v>175</v>
      </c>
      <c r="B211" s="75"/>
      <c r="C211" s="66" t="s">
        <v>112</v>
      </c>
      <c r="D211" s="67">
        <v>0.8</v>
      </c>
      <c r="E211" s="68">
        <v>3.9</v>
      </c>
      <c r="F211" s="67">
        <v>4.8</v>
      </c>
      <c r="G211" s="57">
        <v>57</v>
      </c>
      <c r="H211" s="69">
        <v>1.1200000000000001</v>
      </c>
      <c r="I211" s="70" t="s">
        <v>176</v>
      </c>
    </row>
    <row r="212" spans="1:9" ht="30" x14ac:dyDescent="0.25">
      <c r="A212" s="64" t="s">
        <v>245</v>
      </c>
      <c r="B212" s="65"/>
      <c r="C212" s="66" t="s">
        <v>246</v>
      </c>
      <c r="D212" s="68">
        <v>7</v>
      </c>
      <c r="E212" s="68">
        <v>2.5299999999999998</v>
      </c>
      <c r="F212" s="67">
        <v>16.100000000000001</v>
      </c>
      <c r="G212" s="57">
        <v>115</v>
      </c>
      <c r="H212" s="69">
        <v>5.6</v>
      </c>
      <c r="I212" s="70" t="s">
        <v>247</v>
      </c>
    </row>
    <row r="213" spans="1:9" x14ac:dyDescent="0.25">
      <c r="A213" s="64" t="s">
        <v>250</v>
      </c>
      <c r="B213" s="65"/>
      <c r="C213" s="66" t="s">
        <v>251</v>
      </c>
      <c r="D213" s="67">
        <v>12</v>
      </c>
      <c r="E213" s="68">
        <v>15.9</v>
      </c>
      <c r="F213" s="67">
        <v>29</v>
      </c>
      <c r="G213" s="57">
        <v>307</v>
      </c>
      <c r="H213" s="69">
        <v>0.38</v>
      </c>
      <c r="I213" s="70" t="s">
        <v>252</v>
      </c>
    </row>
    <row r="214" spans="1:9" x14ac:dyDescent="0.25">
      <c r="A214" s="64" t="s">
        <v>76</v>
      </c>
      <c r="B214" s="65"/>
      <c r="C214" s="66">
        <v>150</v>
      </c>
      <c r="D214" s="57"/>
      <c r="E214" s="68"/>
      <c r="F214" s="67">
        <v>18</v>
      </c>
      <c r="G214" s="57">
        <v>71</v>
      </c>
      <c r="H214" s="69"/>
      <c r="I214" s="70" t="s">
        <v>77</v>
      </c>
    </row>
    <row r="215" spans="1:9" x14ac:dyDescent="0.25">
      <c r="A215" s="103" t="s">
        <v>68</v>
      </c>
      <c r="B215" s="63"/>
      <c r="C215" s="92">
        <v>30</v>
      </c>
      <c r="D215" s="66">
        <v>1.5</v>
      </c>
      <c r="E215" s="105">
        <v>0.3</v>
      </c>
      <c r="F215" s="104">
        <v>14.4</v>
      </c>
      <c r="G215" s="106">
        <v>66</v>
      </c>
      <c r="H215" s="86">
        <v>0</v>
      </c>
      <c r="I215" s="63"/>
    </row>
    <row r="216" spans="1:9" ht="15.75" thickBot="1" x14ac:dyDescent="0.3">
      <c r="A216" s="46" t="s">
        <v>80</v>
      </c>
      <c r="B216" s="47"/>
      <c r="C216" s="95">
        <v>37.5</v>
      </c>
      <c r="D216" s="95">
        <v>1.8</v>
      </c>
      <c r="E216" s="95">
        <v>0.2</v>
      </c>
      <c r="F216" s="95">
        <v>18</v>
      </c>
      <c r="G216" s="95">
        <v>82.5</v>
      </c>
      <c r="H216" s="86"/>
      <c r="I216" s="63"/>
    </row>
    <row r="217" spans="1:9" ht="15.75" thickBot="1" x14ac:dyDescent="0.3">
      <c r="A217" s="80" t="s">
        <v>45</v>
      </c>
      <c r="B217" s="98"/>
      <c r="C217" s="50">
        <v>734.5</v>
      </c>
      <c r="D217" s="100">
        <f>SUM(D210:D216)</f>
        <v>23.1</v>
      </c>
      <c r="E217" s="100">
        <f>SUM(E210:E216)</f>
        <v>22.83</v>
      </c>
      <c r="F217" s="100">
        <f>SUM(F210:F216)</f>
        <v>100.30000000000001</v>
      </c>
      <c r="G217" s="100">
        <f>SUM(G210:G216)</f>
        <v>698.5</v>
      </c>
      <c r="H217" s="107">
        <f>SUM(H210:H216)</f>
        <v>7.1</v>
      </c>
      <c r="I217" s="54"/>
    </row>
    <row r="218" spans="1:9" x14ac:dyDescent="0.25">
      <c r="A218" s="28"/>
      <c r="B218" s="55" t="s">
        <v>81</v>
      </c>
      <c r="C218" s="56"/>
      <c r="D218" s="56"/>
      <c r="E218" s="56"/>
      <c r="F218" s="56"/>
      <c r="G218" s="32"/>
      <c r="H218" s="62"/>
      <c r="I218" s="63"/>
    </row>
    <row r="219" spans="1:9" x14ac:dyDescent="0.25">
      <c r="A219" s="103" t="s">
        <v>90</v>
      </c>
      <c r="B219" s="65"/>
      <c r="C219" s="66">
        <v>150</v>
      </c>
      <c r="D219" s="66">
        <v>4.3499999999999996</v>
      </c>
      <c r="E219" s="104">
        <v>3.7</v>
      </c>
      <c r="F219" s="104">
        <v>5.5</v>
      </c>
      <c r="G219" s="85">
        <v>72.5</v>
      </c>
      <c r="H219" s="86">
        <v>1.05</v>
      </c>
      <c r="I219" s="63" t="s">
        <v>91</v>
      </c>
    </row>
    <row r="220" spans="1:9" ht="30" x14ac:dyDescent="0.25">
      <c r="A220" s="64" t="s">
        <v>254</v>
      </c>
      <c r="B220" s="65"/>
      <c r="C220" s="66" t="s">
        <v>255</v>
      </c>
      <c r="D220" s="57">
        <v>11</v>
      </c>
      <c r="E220" s="68">
        <v>13</v>
      </c>
      <c r="F220" s="67">
        <v>24.6</v>
      </c>
      <c r="G220" s="57">
        <v>259</v>
      </c>
      <c r="H220" s="69">
        <v>0.36</v>
      </c>
      <c r="I220" s="70" t="s">
        <v>256</v>
      </c>
    </row>
    <row r="221" spans="1:9" x14ac:dyDescent="0.25">
      <c r="A221" s="64" t="s">
        <v>132</v>
      </c>
      <c r="B221" s="65"/>
      <c r="C221" s="66">
        <v>60</v>
      </c>
      <c r="D221" s="67">
        <v>0.7</v>
      </c>
      <c r="E221" s="57">
        <v>0.05</v>
      </c>
      <c r="F221" s="68">
        <v>6.3</v>
      </c>
      <c r="G221" s="57">
        <v>28.5</v>
      </c>
      <c r="H221" s="69">
        <v>1.1499999999999999</v>
      </c>
      <c r="I221" s="70" t="s">
        <v>133</v>
      </c>
    </row>
    <row r="222" spans="1:9" ht="15.75" thickBot="1" x14ac:dyDescent="0.3">
      <c r="A222" s="77" t="s">
        <v>94</v>
      </c>
      <c r="B222" s="65"/>
      <c r="C222" s="66">
        <v>120</v>
      </c>
      <c r="D222" s="66"/>
      <c r="E222" s="92"/>
      <c r="F222" s="66">
        <v>6</v>
      </c>
      <c r="G222" s="92">
        <v>25</v>
      </c>
      <c r="H222" s="86"/>
      <c r="I222" s="70" t="s">
        <v>95</v>
      </c>
    </row>
    <row r="223" spans="1:9" ht="15.75" thickBot="1" x14ac:dyDescent="0.3">
      <c r="A223" s="80" t="s">
        <v>45</v>
      </c>
      <c r="B223" s="54"/>
      <c r="C223" s="188">
        <v>465</v>
      </c>
      <c r="D223" s="141">
        <f>SUM(D218:D222)</f>
        <v>16.05</v>
      </c>
      <c r="E223" s="141">
        <f>SUM(E218:E222)</f>
        <v>16.75</v>
      </c>
      <c r="F223" s="141">
        <f>SUM(F218:F222)</f>
        <v>42.4</v>
      </c>
      <c r="G223" s="141">
        <f>SUM(G218:G222)</f>
        <v>385</v>
      </c>
      <c r="H223" s="141">
        <f>SUM(H218:H222)</f>
        <v>2.56</v>
      </c>
      <c r="I223" s="108"/>
    </row>
    <row r="224" spans="1:9" ht="15.75" thickBot="1" x14ac:dyDescent="0.3">
      <c r="A224" s="80"/>
      <c r="B224" s="98"/>
      <c r="C224" s="51"/>
      <c r="D224" s="107"/>
      <c r="E224" s="82"/>
      <c r="F224" s="82"/>
      <c r="G224" s="224"/>
      <c r="H224" s="225"/>
      <c r="I224" s="54"/>
    </row>
    <row r="225" spans="1:9" ht="15.75" thickBot="1" x14ac:dyDescent="0.3">
      <c r="A225" s="116" t="s">
        <v>97</v>
      </c>
      <c r="B225" s="117"/>
      <c r="C225" s="204">
        <f>C209+C217+C223</f>
        <v>1599.5</v>
      </c>
      <c r="D225" s="164">
        <f>D209+D217+D223</f>
        <v>54.66</v>
      </c>
      <c r="E225" s="164">
        <f>E209+E217+E223</f>
        <v>51.839999999999996</v>
      </c>
      <c r="F225" s="164">
        <f>F209+F217+F223</f>
        <v>196.20000000000002</v>
      </c>
      <c r="G225" s="164">
        <f>G209+G217+G223</f>
        <v>1469.5</v>
      </c>
      <c r="H225" s="164">
        <f>H209+H217+H223</f>
        <v>42.52</v>
      </c>
      <c r="I225" s="122"/>
    </row>
    <row r="226" spans="1:9" x14ac:dyDescent="0.25">
      <c r="A226" s="87"/>
      <c r="D226" s="226"/>
      <c r="E226" s="226"/>
      <c r="F226" s="226"/>
      <c r="G226" s="227"/>
      <c r="H226" s="125"/>
      <c r="I226" s="29"/>
    </row>
    <row r="227" spans="1:9" x14ac:dyDescent="0.25">
      <c r="A227" s="20"/>
      <c r="B227" s="91"/>
      <c r="C227" s="123"/>
      <c r="D227" s="166"/>
      <c r="E227" s="166"/>
      <c r="F227" s="166"/>
      <c r="G227" s="168"/>
      <c r="H227" s="169"/>
      <c r="I227" s="65"/>
    </row>
    <row r="228" spans="1:9" x14ac:dyDescent="0.25">
      <c r="A228" s="20"/>
      <c r="B228" s="91"/>
      <c r="C228" s="123"/>
      <c r="D228" s="166"/>
      <c r="E228" s="166"/>
      <c r="F228" s="166"/>
      <c r="G228" s="168"/>
      <c r="H228" s="169"/>
      <c r="I228" s="65"/>
    </row>
    <row r="229" spans="1:9" ht="15.75" thickBot="1" x14ac:dyDescent="0.3">
      <c r="A229" s="20" t="s">
        <v>257</v>
      </c>
      <c r="B229" s="21"/>
      <c r="C229" s="22"/>
      <c r="E229" s="25"/>
      <c r="F229" s="25"/>
      <c r="G229" s="187"/>
      <c r="H229" s="126"/>
      <c r="I229" s="65"/>
    </row>
    <row r="230" spans="1:9" ht="30" x14ac:dyDescent="0.25">
      <c r="A230" s="28" t="s">
        <v>6</v>
      </c>
      <c r="B230" s="29"/>
      <c r="C230" s="564" t="s">
        <v>7</v>
      </c>
      <c r="D230" s="572" t="s">
        <v>9</v>
      </c>
      <c r="E230" s="573"/>
      <c r="F230" s="574"/>
      <c r="G230" s="32" t="s">
        <v>10</v>
      </c>
      <c r="H230" s="128" t="s">
        <v>11</v>
      </c>
      <c r="I230" s="34" t="s">
        <v>99</v>
      </c>
    </row>
    <row r="231" spans="1:9" ht="30.75" thickBot="1" x14ac:dyDescent="0.3">
      <c r="A231" s="35" t="s">
        <v>13</v>
      </c>
      <c r="B231" s="36"/>
      <c r="C231" s="37" t="s">
        <v>14</v>
      </c>
      <c r="D231" s="40"/>
      <c r="E231" s="41"/>
      <c r="F231" s="41"/>
      <c r="G231" s="43" t="s">
        <v>16</v>
      </c>
      <c r="H231" s="62"/>
      <c r="I231" s="101"/>
    </row>
    <row r="232" spans="1:9" ht="15.75" thickBot="1" x14ac:dyDescent="0.3">
      <c r="A232" s="46"/>
      <c r="B232" s="47"/>
      <c r="C232" s="567"/>
      <c r="D232" s="50" t="s">
        <v>19</v>
      </c>
      <c r="E232" s="50" t="s">
        <v>20</v>
      </c>
      <c r="F232" s="188" t="s">
        <v>21</v>
      </c>
      <c r="G232" s="52" t="s">
        <v>22</v>
      </c>
      <c r="H232" s="53" t="s">
        <v>23</v>
      </c>
      <c r="I232" s="63"/>
    </row>
    <row r="233" spans="1:9" x14ac:dyDescent="0.25">
      <c r="A233" s="28"/>
      <c r="B233" s="55" t="s">
        <v>24</v>
      </c>
      <c r="C233" s="56"/>
      <c r="D233" s="133"/>
      <c r="E233" s="58"/>
      <c r="F233" s="189"/>
      <c r="G233" s="135"/>
      <c r="H233" s="191"/>
      <c r="I233" s="161"/>
    </row>
    <row r="234" spans="1:9" ht="30" x14ac:dyDescent="0.25">
      <c r="A234" s="64" t="s">
        <v>258</v>
      </c>
      <c r="B234" s="65"/>
      <c r="C234" s="66" t="s">
        <v>101</v>
      </c>
      <c r="D234" s="57">
        <v>5.2</v>
      </c>
      <c r="E234" s="68">
        <v>7.1</v>
      </c>
      <c r="F234" s="68">
        <v>23.2</v>
      </c>
      <c r="G234" s="57">
        <v>176</v>
      </c>
      <c r="H234" s="69">
        <v>0.21375</v>
      </c>
      <c r="I234" s="70" t="s">
        <v>259</v>
      </c>
    </row>
    <row r="235" spans="1:9" x14ac:dyDescent="0.25">
      <c r="A235" s="77" t="s">
        <v>104</v>
      </c>
      <c r="B235" s="65"/>
      <c r="C235" s="66">
        <v>180</v>
      </c>
      <c r="D235" s="57">
        <v>2.1</v>
      </c>
      <c r="E235" s="68">
        <v>2.5833333333333335</v>
      </c>
      <c r="F235" s="68">
        <v>13.6</v>
      </c>
      <c r="G235" s="57">
        <v>86</v>
      </c>
      <c r="H235" s="69">
        <v>0.39166666666666666</v>
      </c>
      <c r="I235" s="70" t="s">
        <v>105</v>
      </c>
    </row>
    <row r="236" spans="1:9" ht="15.75" thickBot="1" x14ac:dyDescent="0.3">
      <c r="A236" s="77" t="s">
        <v>107</v>
      </c>
      <c r="B236" s="65"/>
      <c r="C236" s="137" t="s">
        <v>108</v>
      </c>
      <c r="D236" s="57">
        <v>4.8</v>
      </c>
      <c r="E236" s="68">
        <v>7.2</v>
      </c>
      <c r="F236" s="67">
        <v>15.4</v>
      </c>
      <c r="G236" s="57">
        <v>146</v>
      </c>
      <c r="H236" s="69">
        <v>0.19</v>
      </c>
      <c r="I236" s="70" t="s">
        <v>109</v>
      </c>
    </row>
    <row r="237" spans="1:9" ht="15.75" thickBot="1" x14ac:dyDescent="0.3">
      <c r="A237" s="80" t="s">
        <v>45</v>
      </c>
      <c r="B237" s="172"/>
      <c r="C237" s="50"/>
      <c r="D237" s="82"/>
      <c r="E237" s="82"/>
      <c r="F237" s="82"/>
      <c r="G237" s="82"/>
      <c r="H237" s="82"/>
      <c r="I237" s="54"/>
    </row>
    <row r="238" spans="1:9" x14ac:dyDescent="0.25">
      <c r="A238" s="103"/>
      <c r="B238" s="91" t="s">
        <v>46</v>
      </c>
      <c r="C238" s="66"/>
      <c r="D238" s="66"/>
      <c r="E238" s="67"/>
      <c r="F238" s="57"/>
      <c r="G238" s="30"/>
      <c r="H238" s="69"/>
      <c r="I238" s="63"/>
    </row>
    <row r="239" spans="1:9" ht="15.75" thickBot="1" x14ac:dyDescent="0.3">
      <c r="A239" s="87" t="s">
        <v>47</v>
      </c>
      <c r="B239" s="88"/>
      <c r="C239" s="66">
        <v>100</v>
      </c>
      <c r="D239" s="71">
        <v>0.75</v>
      </c>
      <c r="E239" s="68">
        <v>0</v>
      </c>
      <c r="F239" s="67">
        <v>15.15</v>
      </c>
      <c r="G239" s="85">
        <v>64</v>
      </c>
      <c r="H239" s="69">
        <v>3</v>
      </c>
      <c r="I239" s="63" t="s">
        <v>48</v>
      </c>
    </row>
    <row r="240" spans="1:9" ht="15.75" thickBot="1" x14ac:dyDescent="0.3">
      <c r="A240" s="80" t="s">
        <v>45</v>
      </c>
      <c r="B240" s="98"/>
      <c r="C240" s="50">
        <v>527</v>
      </c>
      <c r="D240" s="82">
        <f>SUM(D233:D239)</f>
        <v>12.850000000000001</v>
      </c>
      <c r="E240" s="82">
        <f>SUM(E233:E239)</f>
        <v>16.883333333333333</v>
      </c>
      <c r="F240" s="82">
        <f>SUM(F233:F239)</f>
        <v>67.349999999999994</v>
      </c>
      <c r="G240" s="82">
        <f>SUM(G233:G239)</f>
        <v>472</v>
      </c>
      <c r="H240" s="82">
        <f>SUM(H233:H239)</f>
        <v>3.7954166666666667</v>
      </c>
      <c r="I240" s="54"/>
    </row>
    <row r="241" spans="1:9" x14ac:dyDescent="0.25">
      <c r="A241" s="28"/>
      <c r="B241" s="55" t="s">
        <v>49</v>
      </c>
      <c r="C241" s="56"/>
      <c r="D241" s="564"/>
      <c r="E241" s="31"/>
      <c r="F241" s="170"/>
      <c r="G241" s="32"/>
      <c r="H241" s="93"/>
      <c r="I241" s="63"/>
    </row>
    <row r="242" spans="1:9" x14ac:dyDescent="0.25">
      <c r="A242" s="64" t="s">
        <v>197</v>
      </c>
      <c r="B242" s="75"/>
      <c r="C242" s="66">
        <v>30</v>
      </c>
      <c r="D242" s="67">
        <v>0.35</v>
      </c>
      <c r="E242" s="68">
        <v>0.05</v>
      </c>
      <c r="F242" s="67">
        <v>1.1399999999999999</v>
      </c>
      <c r="G242" s="57">
        <v>7.2</v>
      </c>
      <c r="H242" s="69">
        <v>7.5</v>
      </c>
      <c r="I242" s="63" t="s">
        <v>198</v>
      </c>
    </row>
    <row r="243" spans="1:9" ht="45" x14ac:dyDescent="0.25">
      <c r="A243" s="87" t="s">
        <v>261</v>
      </c>
      <c r="B243" s="65"/>
      <c r="C243" s="66" t="s">
        <v>262</v>
      </c>
      <c r="D243" s="71">
        <v>4.3499999999999996</v>
      </c>
      <c r="E243" s="68">
        <v>5</v>
      </c>
      <c r="F243" s="67">
        <v>9.59</v>
      </c>
      <c r="G243" s="85">
        <v>100.6</v>
      </c>
      <c r="H243" s="69">
        <v>6.48</v>
      </c>
      <c r="I243" s="63" t="s">
        <v>263</v>
      </c>
    </row>
    <row r="244" spans="1:9" x14ac:dyDescent="0.25">
      <c r="A244" s="147" t="s">
        <v>264</v>
      </c>
      <c r="B244" s="199"/>
      <c r="C244" s="157" t="s">
        <v>265</v>
      </c>
      <c r="D244" s="152">
        <v>14.1</v>
      </c>
      <c r="E244" s="149">
        <v>12.4</v>
      </c>
      <c r="F244" s="153">
        <v>23.8</v>
      </c>
      <c r="G244" s="152">
        <v>281</v>
      </c>
      <c r="H244" s="228">
        <v>3.2</v>
      </c>
      <c r="I244" s="70" t="s">
        <v>266</v>
      </c>
    </row>
    <row r="245" spans="1:9" x14ac:dyDescent="0.25">
      <c r="A245" s="64" t="s">
        <v>212</v>
      </c>
      <c r="B245" s="65"/>
      <c r="C245" s="66">
        <v>150</v>
      </c>
      <c r="D245" s="67">
        <v>0.7</v>
      </c>
      <c r="E245" s="68">
        <v>0.04</v>
      </c>
      <c r="F245" s="67">
        <v>20.6</v>
      </c>
      <c r="G245" s="57">
        <v>85</v>
      </c>
      <c r="H245" s="69">
        <v>1.2</v>
      </c>
      <c r="I245" s="70" t="s">
        <v>213</v>
      </c>
    </row>
    <row r="246" spans="1:9" x14ac:dyDescent="0.25">
      <c r="A246" s="103" t="s">
        <v>68</v>
      </c>
      <c r="B246" s="63"/>
      <c r="C246" s="92">
        <v>30</v>
      </c>
      <c r="D246" s="66">
        <v>1.5</v>
      </c>
      <c r="E246" s="105">
        <v>0.3</v>
      </c>
      <c r="F246" s="104">
        <v>14.4</v>
      </c>
      <c r="G246" s="106">
        <v>66</v>
      </c>
      <c r="H246" s="86">
        <v>0</v>
      </c>
      <c r="I246" s="63"/>
    </row>
    <row r="247" spans="1:9" ht="15.75" thickBot="1" x14ac:dyDescent="0.3">
      <c r="A247" s="46" t="s">
        <v>80</v>
      </c>
      <c r="B247" s="47"/>
      <c r="C247" s="95">
        <v>37.5</v>
      </c>
      <c r="D247" s="95">
        <v>1.8</v>
      </c>
      <c r="E247" s="95">
        <v>0.4</v>
      </c>
      <c r="F247" s="95">
        <v>18</v>
      </c>
      <c r="G247" s="95">
        <v>82.5</v>
      </c>
      <c r="H247" s="86"/>
      <c r="I247" s="63"/>
    </row>
    <row r="248" spans="1:9" ht="15.75" thickBot="1" x14ac:dyDescent="0.3">
      <c r="A248" s="80" t="s">
        <v>45</v>
      </c>
      <c r="B248" s="98"/>
      <c r="C248" s="50">
        <v>648.5</v>
      </c>
      <c r="D248" s="82">
        <f>SUM(D241:D247)</f>
        <v>22.799999999999997</v>
      </c>
      <c r="E248" s="82">
        <f>SUM(E241:E247)</f>
        <v>18.189999999999998</v>
      </c>
      <c r="F248" s="82">
        <f>SUM(F241:F247)</f>
        <v>87.53</v>
      </c>
      <c r="G248" s="82">
        <f>SUM(G241:G247)</f>
        <v>622.29999999999995</v>
      </c>
      <c r="H248" s="82">
        <f>SUM(H241:H247)</f>
        <v>18.38</v>
      </c>
      <c r="I248" s="54"/>
    </row>
    <row r="249" spans="1:9" x14ac:dyDescent="0.25">
      <c r="A249" s="28"/>
      <c r="B249" s="55" t="s">
        <v>81</v>
      </c>
      <c r="C249" s="56"/>
      <c r="D249" s="564"/>
      <c r="E249" s="31"/>
      <c r="F249" s="170"/>
      <c r="G249" s="30"/>
      <c r="H249" s="69"/>
      <c r="I249" s="63"/>
    </row>
    <row r="250" spans="1:9" x14ac:dyDescent="0.25">
      <c r="A250" s="87" t="s">
        <v>82</v>
      </c>
      <c r="B250" s="75"/>
      <c r="C250" s="66">
        <v>70</v>
      </c>
      <c r="D250" s="71">
        <v>0.3</v>
      </c>
      <c r="E250" s="68">
        <v>0.5</v>
      </c>
      <c r="F250" s="67">
        <v>12.95</v>
      </c>
      <c r="G250" s="85">
        <v>57</v>
      </c>
      <c r="H250" s="69">
        <v>3.75</v>
      </c>
      <c r="I250" s="63" t="s">
        <v>83</v>
      </c>
    </row>
    <row r="251" spans="1:9" x14ac:dyDescent="0.25">
      <c r="A251" s="103" t="s">
        <v>129</v>
      </c>
      <c r="B251" s="65"/>
      <c r="C251" s="66">
        <v>150</v>
      </c>
      <c r="D251" s="66">
        <v>4.3499999999999996</v>
      </c>
      <c r="E251" s="104">
        <v>3.75</v>
      </c>
      <c r="F251" s="104">
        <v>6</v>
      </c>
      <c r="G251" s="85">
        <v>75</v>
      </c>
      <c r="H251" s="86">
        <v>1.05</v>
      </c>
      <c r="I251" s="63" t="s">
        <v>91</v>
      </c>
    </row>
    <row r="252" spans="1:9" ht="30" x14ac:dyDescent="0.25">
      <c r="A252" s="77" t="s">
        <v>271</v>
      </c>
      <c r="B252" s="65"/>
      <c r="C252" s="66">
        <v>50</v>
      </c>
      <c r="D252" s="57">
        <v>3.3</v>
      </c>
      <c r="E252" s="57">
        <v>3.7</v>
      </c>
      <c r="F252" s="68">
        <v>18.3</v>
      </c>
      <c r="G252" s="57">
        <v>119</v>
      </c>
      <c r="H252" s="69">
        <v>0.8</v>
      </c>
      <c r="I252" s="70" t="s">
        <v>272</v>
      </c>
    </row>
    <row r="253" spans="1:9" ht="15.75" thickBot="1" x14ac:dyDescent="0.3">
      <c r="A253" s="77" t="s">
        <v>94</v>
      </c>
      <c r="B253" s="65"/>
      <c r="C253" s="66">
        <v>120</v>
      </c>
      <c r="D253" s="66"/>
      <c r="E253" s="92"/>
      <c r="F253" s="66">
        <v>6</v>
      </c>
      <c r="G253" s="92">
        <v>25</v>
      </c>
      <c r="H253" s="86"/>
      <c r="I253" s="70" t="s">
        <v>95</v>
      </c>
    </row>
    <row r="254" spans="1:9" ht="15.75" thickBot="1" x14ac:dyDescent="0.3">
      <c r="A254" s="80" t="s">
        <v>45</v>
      </c>
      <c r="B254" s="172"/>
      <c r="C254" s="50">
        <v>390</v>
      </c>
      <c r="D254" s="100">
        <f>SUM(D249:D253)</f>
        <v>7.9499999999999993</v>
      </c>
      <c r="E254" s="100">
        <f>SUM(E249:E253)</f>
        <v>7.95</v>
      </c>
      <c r="F254" s="100">
        <f>SUM(F249:F253)</f>
        <v>43.25</v>
      </c>
      <c r="G254" s="100">
        <f>SUM(G249:G253)</f>
        <v>276</v>
      </c>
      <c r="H254" s="100">
        <f>SUM(H249:H253)</f>
        <v>5.6</v>
      </c>
      <c r="I254" s="108"/>
    </row>
    <row r="255" spans="1:9" ht="15.75" thickBot="1" x14ac:dyDescent="0.3">
      <c r="A255" s="230" t="s">
        <v>97</v>
      </c>
      <c r="B255" s="231"/>
      <c r="C255" s="232">
        <f>C240+C248+C254</f>
        <v>1565.5</v>
      </c>
      <c r="D255" s="235">
        <f>D240+D248+D254</f>
        <v>43.599999999999994</v>
      </c>
      <c r="E255" s="235">
        <f>E240+E248+E254</f>
        <v>43.023333333333333</v>
      </c>
      <c r="F255" s="235">
        <f>F240+F248+F254</f>
        <v>198.13</v>
      </c>
      <c r="G255" s="235">
        <f>G240+G248+G254</f>
        <v>1370.3</v>
      </c>
      <c r="H255" s="235">
        <f>H240+H248+H254</f>
        <v>27.775416666666665</v>
      </c>
      <c r="I255" s="205"/>
    </row>
    <row r="256" spans="1:9" x14ac:dyDescent="0.25">
      <c r="A256" s="20"/>
      <c r="D256" s="236"/>
      <c r="E256" s="236"/>
      <c r="F256" s="236"/>
      <c r="G256" s="237"/>
      <c r="H256" s="186"/>
      <c r="I256" s="29"/>
    </row>
    <row r="257" spans="1:9" x14ac:dyDescent="0.25">
      <c r="A257" s="20"/>
      <c r="D257" s="236"/>
      <c r="E257" s="236"/>
      <c r="F257" s="236"/>
      <c r="G257" s="237"/>
      <c r="H257" s="186"/>
      <c r="I257" s="65"/>
    </row>
    <row r="258" spans="1:9" ht="15.75" thickBot="1" x14ac:dyDescent="0.3">
      <c r="A258" s="20" t="s">
        <v>275</v>
      </c>
      <c r="B258" s="21"/>
      <c r="C258" s="22"/>
      <c r="E258" s="25"/>
      <c r="F258" s="25"/>
      <c r="H258" s="126"/>
      <c r="I258" s="47"/>
    </row>
    <row r="259" spans="1:9" ht="30" x14ac:dyDescent="0.25">
      <c r="A259" s="28" t="s">
        <v>6</v>
      </c>
      <c r="B259" s="29"/>
      <c r="C259" s="564" t="s">
        <v>7</v>
      </c>
      <c r="D259" s="572" t="s">
        <v>9</v>
      </c>
      <c r="E259" s="573"/>
      <c r="F259" s="574"/>
      <c r="G259" s="32" t="s">
        <v>10</v>
      </c>
      <c r="H259" s="128" t="s">
        <v>11</v>
      </c>
      <c r="I259" s="238" t="s">
        <v>99</v>
      </c>
    </row>
    <row r="260" spans="1:9" ht="30.75" thickBot="1" x14ac:dyDescent="0.3">
      <c r="A260" s="35" t="s">
        <v>13</v>
      </c>
      <c r="B260" s="36"/>
      <c r="C260" s="37" t="s">
        <v>14</v>
      </c>
      <c r="D260" s="40"/>
      <c r="E260" s="41"/>
      <c r="F260" s="41"/>
      <c r="G260" s="239" t="s">
        <v>16</v>
      </c>
      <c r="H260" s="62"/>
      <c r="I260" s="63"/>
    </row>
    <row r="261" spans="1:9" ht="15.75" thickBot="1" x14ac:dyDescent="0.3">
      <c r="A261" s="87"/>
      <c r="B261" s="65"/>
      <c r="C261" s="71"/>
      <c r="D261" s="56" t="s">
        <v>19</v>
      </c>
      <c r="E261" s="56" t="s">
        <v>20</v>
      </c>
      <c r="F261" s="565" t="s">
        <v>21</v>
      </c>
      <c r="G261" s="32" t="s">
        <v>22</v>
      </c>
      <c r="H261" s="33" t="s">
        <v>23</v>
      </c>
      <c r="I261" s="161"/>
    </row>
    <row r="262" spans="1:9" ht="15.75" thickBot="1" x14ac:dyDescent="0.3">
      <c r="A262" s="240"/>
      <c r="B262" s="143" t="s">
        <v>24</v>
      </c>
      <c r="C262" s="50"/>
      <c r="D262" s="241"/>
      <c r="E262" s="242"/>
      <c r="F262" s="243"/>
      <c r="G262" s="244"/>
      <c r="H262" s="245"/>
      <c r="I262" s="161"/>
    </row>
    <row r="263" spans="1:9" ht="30" x14ac:dyDescent="0.25">
      <c r="A263" s="64" t="s">
        <v>276</v>
      </c>
      <c r="B263" s="65"/>
      <c r="C263" s="66" t="s">
        <v>101</v>
      </c>
      <c r="D263" s="68">
        <v>6</v>
      </c>
      <c r="E263" s="68">
        <v>7</v>
      </c>
      <c r="F263" s="68">
        <v>28</v>
      </c>
      <c r="G263" s="68">
        <v>199</v>
      </c>
      <c r="H263" s="69">
        <v>0.22</v>
      </c>
      <c r="I263" s="70" t="s">
        <v>142</v>
      </c>
    </row>
    <row r="264" spans="1:9" ht="30" x14ac:dyDescent="0.25">
      <c r="A264" s="77" t="s">
        <v>144</v>
      </c>
      <c r="B264" s="65"/>
      <c r="C264" s="66">
        <v>180</v>
      </c>
      <c r="D264" s="57">
        <v>1.2166666666666666</v>
      </c>
      <c r="E264" s="68">
        <v>1.3416666666666668</v>
      </c>
      <c r="F264" s="68">
        <v>12</v>
      </c>
      <c r="G264" s="57">
        <v>65</v>
      </c>
      <c r="H264" s="69">
        <v>0.19</v>
      </c>
      <c r="I264" s="70" t="s">
        <v>145</v>
      </c>
    </row>
    <row r="265" spans="1:9" ht="30.75" thickBot="1" x14ac:dyDescent="0.3">
      <c r="A265" s="77" t="s">
        <v>40</v>
      </c>
      <c r="B265" s="65"/>
      <c r="C265" s="66" t="s">
        <v>41</v>
      </c>
      <c r="D265" s="57">
        <v>2.2999999999999998</v>
      </c>
      <c r="E265" s="68">
        <v>4.5</v>
      </c>
      <c r="F265" s="67">
        <v>15.4</v>
      </c>
      <c r="G265" s="57">
        <v>111</v>
      </c>
      <c r="H265" s="69"/>
      <c r="I265" s="70" t="s">
        <v>42</v>
      </c>
    </row>
    <row r="266" spans="1:9" ht="15.75" thickBot="1" x14ac:dyDescent="0.3">
      <c r="A266" s="80" t="s">
        <v>45</v>
      </c>
      <c r="B266" s="172"/>
      <c r="C266" s="50"/>
      <c r="D266" s="82"/>
      <c r="E266" s="82"/>
      <c r="F266" s="82"/>
      <c r="G266" s="82"/>
      <c r="H266" s="82"/>
      <c r="I266" s="54"/>
    </row>
    <row r="267" spans="1:9" x14ac:dyDescent="0.25">
      <c r="A267" s="83"/>
      <c r="B267" s="84" t="s">
        <v>46</v>
      </c>
      <c r="C267" s="565"/>
      <c r="D267" s="564"/>
      <c r="E267" s="56"/>
      <c r="F267" s="565"/>
      <c r="G267" s="32"/>
      <c r="H267" s="86"/>
      <c r="I267" s="63"/>
    </row>
    <row r="268" spans="1:9" ht="15.75" thickBot="1" x14ac:dyDescent="0.3">
      <c r="A268" s="87" t="s">
        <v>47</v>
      </c>
      <c r="B268" s="75"/>
      <c r="C268" s="66">
        <v>100</v>
      </c>
      <c r="D268" s="71">
        <v>0.23</v>
      </c>
      <c r="E268" s="68">
        <v>0.15</v>
      </c>
      <c r="F268" s="67">
        <v>12.23</v>
      </c>
      <c r="G268" s="85">
        <v>52</v>
      </c>
      <c r="H268" s="69">
        <v>1.5</v>
      </c>
      <c r="I268" s="63" t="s">
        <v>226</v>
      </c>
    </row>
    <row r="269" spans="1:9" ht="15.75" thickBot="1" x14ac:dyDescent="0.3">
      <c r="A269" s="80" t="s">
        <v>45</v>
      </c>
      <c r="B269" s="98"/>
      <c r="C269" s="51">
        <v>520</v>
      </c>
      <c r="D269" s="141">
        <f>SUM(D263:D268)</f>
        <v>9.7466666666666661</v>
      </c>
      <c r="E269" s="141">
        <f>SUM(E263:E268)</f>
        <v>12.991666666666667</v>
      </c>
      <c r="F269" s="141">
        <f>SUM(F263:F268)</f>
        <v>67.63</v>
      </c>
      <c r="G269" s="141">
        <f>SUM(G263:G268)</f>
        <v>427</v>
      </c>
      <c r="H269" s="82">
        <f>SUM(H263:H268)</f>
        <v>1.9100000000000001</v>
      </c>
      <c r="I269" s="54"/>
    </row>
    <row r="270" spans="1:9" x14ac:dyDescent="0.25">
      <c r="A270" s="28"/>
      <c r="B270" s="55" t="s">
        <v>49</v>
      </c>
      <c r="C270" s="56"/>
      <c r="D270" s="564"/>
      <c r="E270" s="56"/>
      <c r="F270" s="565"/>
      <c r="G270" s="32"/>
      <c r="H270" s="62"/>
      <c r="I270" s="63"/>
    </row>
    <row r="271" spans="1:9" ht="30" x14ac:dyDescent="0.25">
      <c r="A271" s="64" t="s">
        <v>278</v>
      </c>
      <c r="B271" s="65"/>
      <c r="C271" s="66">
        <v>60</v>
      </c>
      <c r="D271" s="67">
        <v>0.8</v>
      </c>
      <c r="E271" s="68">
        <v>3.2</v>
      </c>
      <c r="F271" s="67">
        <v>9.1999999999999993</v>
      </c>
      <c r="G271" s="57">
        <v>68</v>
      </c>
      <c r="H271" s="69">
        <v>0.4</v>
      </c>
      <c r="I271" s="70" t="s">
        <v>279</v>
      </c>
    </row>
    <row r="272" spans="1:9" ht="45" x14ac:dyDescent="0.25">
      <c r="A272" s="64" t="s">
        <v>280</v>
      </c>
      <c r="B272" s="65"/>
      <c r="C272" s="66" t="s">
        <v>201</v>
      </c>
      <c r="D272" s="57">
        <v>4.1900000000000004</v>
      </c>
      <c r="E272" s="68">
        <v>6.44</v>
      </c>
      <c r="F272" s="67">
        <v>9.9</v>
      </c>
      <c r="G272" s="57">
        <v>114</v>
      </c>
      <c r="H272" s="69">
        <v>8.14</v>
      </c>
      <c r="I272" s="70" t="s">
        <v>281</v>
      </c>
    </row>
    <row r="273" spans="1:9" x14ac:dyDescent="0.25">
      <c r="A273" s="64" t="s">
        <v>284</v>
      </c>
      <c r="B273" s="65"/>
      <c r="C273" s="66">
        <v>80</v>
      </c>
      <c r="D273" s="67">
        <v>10.199999999999999</v>
      </c>
      <c r="E273" s="68">
        <v>4.9000000000000004</v>
      </c>
      <c r="F273" s="67">
        <v>1</v>
      </c>
      <c r="G273" s="57">
        <v>89</v>
      </c>
      <c r="H273" s="69">
        <v>0.14000000000000001</v>
      </c>
      <c r="I273" s="70" t="s">
        <v>285</v>
      </c>
    </row>
    <row r="274" spans="1:9" x14ac:dyDescent="0.25">
      <c r="A274" s="64" t="s">
        <v>210</v>
      </c>
      <c r="B274" s="75"/>
      <c r="C274" s="66">
        <v>100</v>
      </c>
      <c r="D274" s="67">
        <v>2</v>
      </c>
      <c r="E274" s="68">
        <v>3</v>
      </c>
      <c r="F274" s="67">
        <v>14</v>
      </c>
      <c r="G274" s="57">
        <v>91</v>
      </c>
      <c r="H274" s="69">
        <v>6.95</v>
      </c>
      <c r="I274" s="70" t="s">
        <v>211</v>
      </c>
    </row>
    <row r="275" spans="1:9" x14ac:dyDescent="0.25">
      <c r="A275" s="77" t="s">
        <v>126</v>
      </c>
      <c r="B275" s="65"/>
      <c r="C275" s="86">
        <v>150</v>
      </c>
      <c r="D275" s="57">
        <v>0.1</v>
      </c>
      <c r="E275" s="68">
        <v>0.1</v>
      </c>
      <c r="F275" s="68">
        <v>11.8</v>
      </c>
      <c r="G275" s="68">
        <v>48</v>
      </c>
      <c r="H275" s="247">
        <v>1.2</v>
      </c>
      <c r="I275" s="70" t="s">
        <v>127</v>
      </c>
    </row>
    <row r="276" spans="1:9" ht="15.75" thickBot="1" x14ac:dyDescent="0.3">
      <c r="A276" s="46" t="s">
        <v>80</v>
      </c>
      <c r="B276" s="101"/>
      <c r="C276" s="568">
        <v>37.5</v>
      </c>
      <c r="D276" s="95">
        <v>1.8</v>
      </c>
      <c r="E276" s="95">
        <v>0.4</v>
      </c>
      <c r="F276" s="95">
        <v>18</v>
      </c>
      <c r="G276" s="95">
        <v>82.5</v>
      </c>
      <c r="H276" s="86"/>
      <c r="I276" s="63"/>
    </row>
    <row r="277" spans="1:9" ht="15.75" thickBot="1" x14ac:dyDescent="0.3">
      <c r="A277" s="80" t="s">
        <v>45</v>
      </c>
      <c r="B277" s="54"/>
      <c r="C277" s="188">
        <v>652.5</v>
      </c>
      <c r="D277" s="107">
        <f>SUM(D270:D276)</f>
        <v>19.09</v>
      </c>
      <c r="E277" s="107">
        <f>SUM(E270:E276)</f>
        <v>18.04</v>
      </c>
      <c r="F277" s="107">
        <f>SUM(F270:F276)</f>
        <v>63.900000000000006</v>
      </c>
      <c r="G277" s="107">
        <f>SUM(G270:G276)</f>
        <v>492.5</v>
      </c>
      <c r="H277" s="107">
        <f>SUM(H270:H276)</f>
        <v>16.830000000000002</v>
      </c>
      <c r="I277" s="54"/>
    </row>
    <row r="278" spans="1:9" x14ac:dyDescent="0.25">
      <c r="A278" s="28"/>
      <c r="B278" s="55" t="s">
        <v>81</v>
      </c>
      <c r="C278" s="56"/>
      <c r="D278" s="56"/>
      <c r="E278" s="565"/>
      <c r="F278" s="56"/>
      <c r="G278" s="177"/>
      <c r="H278" s="62"/>
      <c r="I278" s="63"/>
    </row>
    <row r="279" spans="1:9" x14ac:dyDescent="0.25">
      <c r="A279" s="87" t="s">
        <v>82</v>
      </c>
      <c r="B279" s="75"/>
      <c r="C279" s="66">
        <v>70</v>
      </c>
      <c r="D279" s="71">
        <v>1.1299999999999999</v>
      </c>
      <c r="E279" s="57">
        <v>0.38</v>
      </c>
      <c r="F279" s="68">
        <v>11.6</v>
      </c>
      <c r="G279" s="85">
        <v>54.3</v>
      </c>
      <c r="H279" s="69">
        <v>7.5</v>
      </c>
      <c r="I279" s="63" t="s">
        <v>83</v>
      </c>
    </row>
    <row r="280" spans="1:9" x14ac:dyDescent="0.25">
      <c r="A280" s="103" t="s">
        <v>165</v>
      </c>
      <c r="B280" s="65"/>
      <c r="C280" s="66">
        <v>150</v>
      </c>
      <c r="D280" s="66">
        <v>4.3499999999999996</v>
      </c>
      <c r="E280" s="104">
        <v>3.75</v>
      </c>
      <c r="F280" s="104">
        <v>6</v>
      </c>
      <c r="G280" s="85">
        <v>75</v>
      </c>
      <c r="H280" s="86">
        <v>1.05</v>
      </c>
      <c r="I280" s="70"/>
    </row>
    <row r="281" spans="1:9" x14ac:dyDescent="0.25">
      <c r="A281" s="87" t="s">
        <v>287</v>
      </c>
      <c r="B281" s="75"/>
      <c r="C281" s="66" t="s">
        <v>479</v>
      </c>
      <c r="D281" s="92">
        <v>2.9</v>
      </c>
      <c r="E281" s="68">
        <v>3</v>
      </c>
      <c r="F281" s="67">
        <v>20.7</v>
      </c>
      <c r="G281" s="85">
        <v>121</v>
      </c>
      <c r="H281" s="69">
        <v>4</v>
      </c>
      <c r="I281" s="63" t="s">
        <v>288</v>
      </c>
    </row>
    <row r="282" spans="1:9" x14ac:dyDescent="0.25">
      <c r="A282" s="87" t="s">
        <v>123</v>
      </c>
      <c r="B282" s="75"/>
      <c r="C282" s="66"/>
      <c r="D282" s="92"/>
      <c r="E282" s="68"/>
      <c r="F282" s="67"/>
      <c r="G282" s="85"/>
      <c r="H282" s="69"/>
      <c r="I282" s="63"/>
    </row>
    <row r="283" spans="1:9" x14ac:dyDescent="0.25">
      <c r="A283" s="77" t="s">
        <v>93</v>
      </c>
      <c r="B283" s="91"/>
      <c r="C283" s="66">
        <v>36</v>
      </c>
      <c r="D283" s="68">
        <v>2.2000000000000002</v>
      </c>
      <c r="E283" s="67">
        <v>6.8</v>
      </c>
      <c r="F283" s="68">
        <v>15.8</v>
      </c>
      <c r="G283" s="67">
        <v>133.30000000000001</v>
      </c>
      <c r="H283" s="69"/>
      <c r="I283" s="70"/>
    </row>
    <row r="284" spans="1:9" x14ac:dyDescent="0.25">
      <c r="A284" s="77" t="s">
        <v>94</v>
      </c>
      <c r="B284" s="65"/>
      <c r="C284" s="66">
        <v>120</v>
      </c>
      <c r="D284" s="66"/>
      <c r="E284" s="92"/>
      <c r="F284" s="66">
        <v>6</v>
      </c>
      <c r="G284" s="92">
        <v>25</v>
      </c>
      <c r="H284" s="86"/>
      <c r="I284" s="70" t="s">
        <v>95</v>
      </c>
    </row>
    <row r="285" spans="1:9" ht="15.75" thickBot="1" x14ac:dyDescent="0.3">
      <c r="A285" s="103" t="s">
        <v>68</v>
      </c>
      <c r="B285" s="65"/>
      <c r="C285" s="66">
        <v>30</v>
      </c>
      <c r="D285" s="66">
        <v>1.5</v>
      </c>
      <c r="E285" s="105">
        <v>0.3</v>
      </c>
      <c r="F285" s="104">
        <v>14.4</v>
      </c>
      <c r="G285" s="106">
        <v>66</v>
      </c>
      <c r="H285" s="86">
        <v>0</v>
      </c>
      <c r="I285" s="63"/>
    </row>
    <row r="286" spans="1:9" ht="15.75" thickBot="1" x14ac:dyDescent="0.3">
      <c r="A286" s="80" t="s">
        <v>45</v>
      </c>
      <c r="B286" s="98"/>
      <c r="C286" s="50">
        <v>566</v>
      </c>
      <c r="D286" s="107">
        <f>SUM(D278:D285)</f>
        <v>12.079999999999998</v>
      </c>
      <c r="E286" s="107">
        <f>SUM(E278:E285)</f>
        <v>14.23</v>
      </c>
      <c r="F286" s="107">
        <f>SUM(F278:F285)</f>
        <v>74.5</v>
      </c>
      <c r="G286" s="107">
        <f>SUM(G278:G285)</f>
        <v>474.6</v>
      </c>
      <c r="H286" s="107">
        <f>SUM(H278:H285)</f>
        <v>12.55</v>
      </c>
      <c r="I286" s="54"/>
    </row>
    <row r="287" spans="1:9" ht="15.75" thickBot="1" x14ac:dyDescent="0.3">
      <c r="A287" s="87"/>
      <c r="B287" s="91"/>
      <c r="C287" s="50"/>
      <c r="D287" s="50"/>
      <c r="E287" s="50"/>
      <c r="F287" s="50"/>
      <c r="G287" s="248"/>
      <c r="H287" s="53"/>
      <c r="I287" s="63"/>
    </row>
    <row r="288" spans="1:9" ht="15.75" thickBot="1" x14ac:dyDescent="0.3">
      <c r="A288" s="116" t="s">
        <v>97</v>
      </c>
      <c r="B288" s="117"/>
      <c r="C288" s="163">
        <f>C266+C269+C277+C286</f>
        <v>1738.5</v>
      </c>
      <c r="D288" s="249">
        <f>D269+D277+D286</f>
        <v>40.916666666666664</v>
      </c>
      <c r="E288" s="249">
        <f>E269+E277+E286</f>
        <v>45.26166666666667</v>
      </c>
      <c r="F288" s="249">
        <f>F269+F277+F286</f>
        <v>206.03</v>
      </c>
      <c r="G288" s="249">
        <f>G269+G277+G286</f>
        <v>1394.1</v>
      </c>
      <c r="H288" s="249">
        <f>H269+H277+H286</f>
        <v>31.290000000000003</v>
      </c>
      <c r="I288" s="205"/>
    </row>
    <row r="289" spans="1:9" x14ac:dyDescent="0.25">
      <c r="A289" s="20"/>
      <c r="B289" s="91"/>
      <c r="C289" s="123"/>
      <c r="D289" s="166"/>
      <c r="E289" s="167"/>
      <c r="F289" s="167"/>
      <c r="G289" s="168"/>
      <c r="H289" s="213"/>
      <c r="I289" s="29"/>
    </row>
    <row r="290" spans="1:9" x14ac:dyDescent="0.25">
      <c r="A290" s="87"/>
      <c r="B290" s="65"/>
      <c r="C290" s="250"/>
      <c r="D290" s="92"/>
      <c r="E290" s="92"/>
      <c r="F290" s="92"/>
      <c r="G290" s="106"/>
      <c r="H290" s="186"/>
      <c r="I290" s="65"/>
    </row>
    <row r="291" spans="1:9" ht="15.75" thickBot="1" x14ac:dyDescent="0.3">
      <c r="A291" s="20" t="s">
        <v>289</v>
      </c>
      <c r="B291" s="21"/>
      <c r="C291" s="22"/>
      <c r="E291" s="25"/>
      <c r="F291" s="25"/>
      <c r="H291" s="126"/>
      <c r="I291" s="47"/>
    </row>
    <row r="292" spans="1:9" ht="30" x14ac:dyDescent="0.25">
      <c r="A292" s="28" t="s">
        <v>6</v>
      </c>
      <c r="B292" s="161"/>
      <c r="C292" s="565" t="s">
        <v>7</v>
      </c>
      <c r="D292" s="572" t="s">
        <v>9</v>
      </c>
      <c r="E292" s="573"/>
      <c r="F292" s="574"/>
      <c r="G292" s="32" t="s">
        <v>10</v>
      </c>
      <c r="H292" s="128" t="s">
        <v>11</v>
      </c>
      <c r="I292" s="34" t="s">
        <v>99</v>
      </c>
    </row>
    <row r="293" spans="1:9" ht="30.75" thickBot="1" x14ac:dyDescent="0.3">
      <c r="A293" s="35" t="s">
        <v>13</v>
      </c>
      <c r="B293" s="45"/>
      <c r="C293" s="42" t="s">
        <v>14</v>
      </c>
      <c r="D293" s="40"/>
      <c r="E293" s="41"/>
      <c r="F293" s="41"/>
      <c r="G293" s="239" t="s">
        <v>16</v>
      </c>
      <c r="H293" s="62"/>
      <c r="I293" s="63"/>
    </row>
    <row r="294" spans="1:9" ht="15.75" thickBot="1" x14ac:dyDescent="0.3">
      <c r="A294" s="46"/>
      <c r="B294" s="101"/>
      <c r="C294" s="568"/>
      <c r="D294" s="50" t="s">
        <v>19</v>
      </c>
      <c r="E294" s="50" t="s">
        <v>20</v>
      </c>
      <c r="F294" s="188" t="s">
        <v>21</v>
      </c>
      <c r="G294" s="52" t="s">
        <v>22</v>
      </c>
      <c r="H294" s="53" t="s">
        <v>23</v>
      </c>
      <c r="I294" s="161"/>
    </row>
    <row r="295" spans="1:9" x14ac:dyDescent="0.25">
      <c r="A295" s="28"/>
      <c r="B295" s="91" t="s">
        <v>24</v>
      </c>
      <c r="C295" s="56"/>
      <c r="D295" s="215"/>
      <c r="E295" s="58"/>
      <c r="F295" s="216"/>
      <c r="G295" s="78"/>
      <c r="H295" s="93"/>
      <c r="I295" s="161"/>
    </row>
    <row r="296" spans="1:9" x14ac:dyDescent="0.25">
      <c r="A296" s="64" t="s">
        <v>290</v>
      </c>
      <c r="B296" s="65"/>
      <c r="C296" s="66">
        <v>180</v>
      </c>
      <c r="D296" s="68">
        <v>3.5</v>
      </c>
      <c r="E296" s="68">
        <v>4.4000000000000004</v>
      </c>
      <c r="F296" s="68">
        <v>15</v>
      </c>
      <c r="G296" s="57">
        <v>113.6</v>
      </c>
      <c r="H296" s="69">
        <v>0.52</v>
      </c>
      <c r="I296" s="70" t="s">
        <v>291</v>
      </c>
    </row>
    <row r="297" spans="1:9" x14ac:dyDescent="0.25">
      <c r="A297" s="147" t="s">
        <v>292</v>
      </c>
      <c r="B297" s="199"/>
      <c r="C297" s="157" t="s">
        <v>35</v>
      </c>
      <c r="D297" s="152">
        <v>2.6</v>
      </c>
      <c r="E297" s="149">
        <v>2.2999999999999998</v>
      </c>
      <c r="F297" s="153">
        <v>14.3</v>
      </c>
      <c r="G297" s="149">
        <v>88</v>
      </c>
      <c r="H297" s="152">
        <v>0.02</v>
      </c>
      <c r="I297" s="70" t="s">
        <v>36</v>
      </c>
    </row>
    <row r="298" spans="1:9" ht="15.75" thickBot="1" x14ac:dyDescent="0.3">
      <c r="A298" s="77" t="s">
        <v>107</v>
      </c>
      <c r="B298" s="65"/>
      <c r="C298" s="137" t="s">
        <v>108</v>
      </c>
      <c r="D298" s="57">
        <v>4.8</v>
      </c>
      <c r="E298" s="68">
        <v>7.2</v>
      </c>
      <c r="F298" s="67">
        <v>15.4</v>
      </c>
      <c r="G298" s="57">
        <v>146</v>
      </c>
      <c r="H298" s="69">
        <v>0.19</v>
      </c>
      <c r="I298" s="70" t="s">
        <v>109</v>
      </c>
    </row>
    <row r="299" spans="1:9" ht="15.75" thickBot="1" x14ac:dyDescent="0.3">
      <c r="A299" s="80" t="s">
        <v>45</v>
      </c>
      <c r="B299" s="98"/>
      <c r="C299" s="50"/>
      <c r="D299" s="107"/>
      <c r="E299" s="107"/>
      <c r="F299" s="107"/>
      <c r="G299" s="107"/>
      <c r="H299" s="107"/>
      <c r="I299" s="54"/>
    </row>
    <row r="300" spans="1:9" x14ac:dyDescent="0.25">
      <c r="A300" s="83"/>
      <c r="B300" s="55" t="s">
        <v>46</v>
      </c>
      <c r="C300" s="66"/>
      <c r="D300" s="66"/>
      <c r="E300" s="67"/>
      <c r="F300" s="68"/>
      <c r="G300" s="106"/>
      <c r="H300" s="69"/>
      <c r="I300" s="63"/>
    </row>
    <row r="301" spans="1:9" ht="15.75" thickBot="1" x14ac:dyDescent="0.3">
      <c r="A301" s="87" t="s">
        <v>47</v>
      </c>
      <c r="B301" s="75"/>
      <c r="C301" s="66">
        <v>100</v>
      </c>
      <c r="D301" s="71">
        <v>0.23</v>
      </c>
      <c r="E301" s="68">
        <v>0.01</v>
      </c>
      <c r="F301" s="67">
        <v>12.23</v>
      </c>
      <c r="G301" s="85">
        <v>51</v>
      </c>
      <c r="H301" s="69">
        <v>1.5</v>
      </c>
      <c r="I301" s="63" t="s">
        <v>226</v>
      </c>
    </row>
    <row r="302" spans="1:9" ht="15.75" thickBot="1" x14ac:dyDescent="0.3">
      <c r="A302" s="80" t="s">
        <v>45</v>
      </c>
      <c r="B302" s="98"/>
      <c r="C302" s="50">
        <v>512</v>
      </c>
      <c r="D302" s="107">
        <f>SUM(D295:D301)</f>
        <v>11.129999999999999</v>
      </c>
      <c r="E302" s="107">
        <f>SUM(E295:E301)</f>
        <v>13.91</v>
      </c>
      <c r="F302" s="107">
        <f>SUM(F295:F301)</f>
        <v>56.930000000000007</v>
      </c>
      <c r="G302" s="107">
        <f>SUM(G295:G301)</f>
        <v>398.6</v>
      </c>
      <c r="H302" s="107">
        <f>SUM(H295:H301)</f>
        <v>2.23</v>
      </c>
      <c r="I302" s="54"/>
    </row>
    <row r="303" spans="1:9" x14ac:dyDescent="0.25">
      <c r="A303" s="87"/>
      <c r="B303" s="65"/>
      <c r="C303" s="66"/>
      <c r="D303" s="215"/>
      <c r="E303" s="58"/>
      <c r="F303" s="58"/>
      <c r="G303" s="85"/>
      <c r="H303" s="69"/>
      <c r="I303" s="63"/>
    </row>
    <row r="304" spans="1:9" ht="30" x14ac:dyDescent="0.25">
      <c r="A304" s="64" t="s">
        <v>293</v>
      </c>
      <c r="B304" s="65"/>
      <c r="C304" s="66">
        <v>60</v>
      </c>
      <c r="D304" s="67">
        <v>0.4</v>
      </c>
      <c r="E304" s="57">
        <v>1.6</v>
      </c>
      <c r="F304" s="68">
        <v>9</v>
      </c>
      <c r="G304" s="57">
        <v>52</v>
      </c>
      <c r="H304" s="69">
        <v>1.26</v>
      </c>
      <c r="I304" s="70" t="s">
        <v>294</v>
      </c>
    </row>
    <row r="305" spans="1:9" ht="30" x14ac:dyDescent="0.25">
      <c r="A305" s="64" t="s">
        <v>296</v>
      </c>
      <c r="B305" s="65"/>
      <c r="C305" s="66" t="s">
        <v>150</v>
      </c>
      <c r="D305" s="57">
        <v>5.89</v>
      </c>
      <c r="E305" s="68">
        <v>4.8</v>
      </c>
      <c r="F305" s="67">
        <v>9.42</v>
      </c>
      <c r="G305" s="57">
        <v>104</v>
      </c>
      <c r="H305" s="69">
        <v>0.5</v>
      </c>
      <c r="I305" s="70" t="s">
        <v>297</v>
      </c>
    </row>
    <row r="306" spans="1:9" x14ac:dyDescent="0.25">
      <c r="A306" s="64" t="s">
        <v>299</v>
      </c>
      <c r="B306" s="75"/>
      <c r="C306" s="66" t="s">
        <v>300</v>
      </c>
      <c r="D306" s="57">
        <v>13.9</v>
      </c>
      <c r="E306" s="68">
        <v>12</v>
      </c>
      <c r="F306" s="67">
        <v>20</v>
      </c>
      <c r="G306" s="57">
        <v>243.5</v>
      </c>
      <c r="H306" s="69"/>
      <c r="I306" s="70" t="s">
        <v>301</v>
      </c>
    </row>
    <row r="307" spans="1:9" ht="30" x14ac:dyDescent="0.25">
      <c r="A307" s="64" t="s">
        <v>158</v>
      </c>
      <c r="B307" s="75"/>
      <c r="C307" s="66">
        <v>200</v>
      </c>
      <c r="D307" s="68">
        <v>3.6</v>
      </c>
      <c r="E307" s="68">
        <v>10</v>
      </c>
      <c r="F307" s="68">
        <v>17.100000000000001</v>
      </c>
      <c r="G307" s="68">
        <v>173</v>
      </c>
      <c r="H307" s="69">
        <v>14</v>
      </c>
      <c r="I307" s="70" t="s">
        <v>302</v>
      </c>
    </row>
    <row r="308" spans="1:9" x14ac:dyDescent="0.25">
      <c r="A308" s="64" t="s">
        <v>76</v>
      </c>
      <c r="B308" s="65"/>
      <c r="C308" s="66">
        <v>150</v>
      </c>
      <c r="D308" s="57"/>
      <c r="E308" s="68"/>
      <c r="F308" s="67">
        <v>18</v>
      </c>
      <c r="G308" s="57">
        <v>71</v>
      </c>
      <c r="H308" s="69"/>
      <c r="I308" s="70" t="s">
        <v>77</v>
      </c>
    </row>
    <row r="309" spans="1:9" x14ac:dyDescent="0.25">
      <c r="A309" s="103" t="s">
        <v>68</v>
      </c>
      <c r="B309" s="63"/>
      <c r="C309" s="92">
        <v>30</v>
      </c>
      <c r="D309" s="66">
        <v>1.5</v>
      </c>
      <c r="E309" s="105">
        <v>0.3</v>
      </c>
      <c r="F309" s="104">
        <v>14.4</v>
      </c>
      <c r="G309" s="106">
        <v>66</v>
      </c>
      <c r="H309" s="86">
        <v>0</v>
      </c>
      <c r="I309" s="70"/>
    </row>
    <row r="310" spans="1:9" ht="15.75" thickBot="1" x14ac:dyDescent="0.3">
      <c r="A310" s="46" t="s">
        <v>80</v>
      </c>
      <c r="B310" s="47"/>
      <c r="C310" s="95">
        <v>37.5</v>
      </c>
      <c r="D310" s="95">
        <v>1.8</v>
      </c>
      <c r="E310" s="95">
        <v>0.2</v>
      </c>
      <c r="F310" s="95">
        <v>18</v>
      </c>
      <c r="G310" s="95">
        <v>82.5</v>
      </c>
      <c r="H310" s="96"/>
      <c r="I310" s="97"/>
    </row>
    <row r="311" spans="1:9" ht="15.75" thickBot="1" x14ac:dyDescent="0.3">
      <c r="A311" s="80" t="s">
        <v>45</v>
      </c>
      <c r="B311" s="98"/>
      <c r="C311" s="50">
        <v>777.5</v>
      </c>
      <c r="D311" s="141">
        <f>SUM(D303:D310)</f>
        <v>27.090000000000003</v>
      </c>
      <c r="E311" s="141">
        <f>SUM(E303:E310)</f>
        <v>28.9</v>
      </c>
      <c r="F311" s="141">
        <f>SUM(F303:F310)</f>
        <v>105.92000000000002</v>
      </c>
      <c r="G311" s="141">
        <f>SUM(G303:G310)</f>
        <v>792</v>
      </c>
      <c r="H311" s="141">
        <f>SUM(H303:H310)</f>
        <v>15.76</v>
      </c>
      <c r="I311" s="108"/>
    </row>
    <row r="312" spans="1:9" x14ac:dyDescent="0.25">
      <c r="A312" s="28"/>
      <c r="B312" s="55" t="s">
        <v>81</v>
      </c>
      <c r="C312" s="564"/>
      <c r="D312" s="564"/>
      <c r="E312" s="31"/>
      <c r="F312" s="170"/>
      <c r="G312" s="32"/>
      <c r="H312" s="191"/>
      <c r="I312" s="63" t="s">
        <v>83</v>
      </c>
    </row>
    <row r="313" spans="1:9" x14ac:dyDescent="0.25">
      <c r="A313" s="87" t="s">
        <v>82</v>
      </c>
      <c r="B313" s="75"/>
      <c r="C313" s="66">
        <v>70</v>
      </c>
      <c r="D313" s="71">
        <v>0.3</v>
      </c>
      <c r="E313" s="68">
        <v>0</v>
      </c>
      <c r="F313" s="67">
        <v>2.2999999999999998</v>
      </c>
      <c r="G313" s="85">
        <v>10.4</v>
      </c>
      <c r="H313" s="69">
        <v>7.5</v>
      </c>
      <c r="I313" s="63" t="s">
        <v>91</v>
      </c>
    </row>
    <row r="314" spans="1:9" x14ac:dyDescent="0.25">
      <c r="A314" s="103" t="s">
        <v>90</v>
      </c>
      <c r="B314" s="65"/>
      <c r="C314" s="66">
        <v>150</v>
      </c>
      <c r="D314" s="66">
        <v>4.3499999999999996</v>
      </c>
      <c r="E314" s="104">
        <v>3.7</v>
      </c>
      <c r="F314" s="104">
        <v>6</v>
      </c>
      <c r="G314" s="85">
        <v>74</v>
      </c>
      <c r="H314" s="86">
        <v>1.05</v>
      </c>
      <c r="I314" s="63"/>
    </row>
    <row r="315" spans="1:9" x14ac:dyDescent="0.25">
      <c r="A315" s="103" t="s">
        <v>305</v>
      </c>
      <c r="B315" s="65"/>
      <c r="C315" s="66">
        <v>50</v>
      </c>
      <c r="D315" s="71">
        <v>5.8</v>
      </c>
      <c r="E315" s="57">
        <v>3.6</v>
      </c>
      <c r="F315" s="68">
        <v>19</v>
      </c>
      <c r="G315" s="85">
        <v>131</v>
      </c>
      <c r="H315" s="69">
        <v>0.03</v>
      </c>
      <c r="I315" s="63" t="s">
        <v>480</v>
      </c>
    </row>
    <row r="316" spans="1:9" x14ac:dyDescent="0.25">
      <c r="A316" s="103" t="s">
        <v>93</v>
      </c>
      <c r="B316" s="65"/>
      <c r="C316" s="66">
        <v>30</v>
      </c>
      <c r="D316" s="66">
        <v>0.84</v>
      </c>
      <c r="E316" s="104">
        <v>1</v>
      </c>
      <c r="F316" s="104">
        <v>7</v>
      </c>
      <c r="G316" s="85">
        <v>40</v>
      </c>
      <c r="H316" s="86"/>
      <c r="I316" s="63"/>
    </row>
    <row r="317" spans="1:9" ht="15.75" thickBot="1" x14ac:dyDescent="0.3">
      <c r="A317" s="77" t="s">
        <v>94</v>
      </c>
      <c r="B317" s="65"/>
      <c r="C317" s="66">
        <v>120</v>
      </c>
      <c r="D317" s="66"/>
      <c r="E317" s="92"/>
      <c r="F317" s="66">
        <v>6</v>
      </c>
      <c r="G317" s="92">
        <v>25</v>
      </c>
      <c r="H317" s="86"/>
      <c r="I317" s="70" t="s">
        <v>95</v>
      </c>
    </row>
    <row r="318" spans="1:9" ht="15.75" thickBot="1" x14ac:dyDescent="0.3">
      <c r="A318" s="80" t="s">
        <v>45</v>
      </c>
      <c r="B318" s="98"/>
      <c r="C318" s="50">
        <v>420</v>
      </c>
      <c r="D318" s="141">
        <f>SUM(D312:D317)</f>
        <v>11.29</v>
      </c>
      <c r="E318" s="141">
        <f>SUM(E312:E317)</f>
        <v>8.3000000000000007</v>
      </c>
      <c r="F318" s="141">
        <f>SUM(F312:F317)</f>
        <v>40.299999999999997</v>
      </c>
      <c r="G318" s="141">
        <f>SUM(G312:G317)</f>
        <v>280.39999999999998</v>
      </c>
      <c r="H318" s="82">
        <f>SUM(H312:H317)</f>
        <v>8.58</v>
      </c>
      <c r="I318" s="583"/>
    </row>
    <row r="319" spans="1:9" ht="15.75" thickBot="1" x14ac:dyDescent="0.3">
      <c r="A319" s="116" t="s">
        <v>308</v>
      </c>
      <c r="B319" s="122"/>
      <c r="C319" s="262">
        <f>C302+C311+C318</f>
        <v>1709.5</v>
      </c>
      <c r="D319" s="249">
        <f>D302+D311+D318</f>
        <v>49.51</v>
      </c>
      <c r="E319" s="249">
        <f>E302+E311+E318</f>
        <v>51.11</v>
      </c>
      <c r="F319" s="249">
        <f>F302+F311+F318</f>
        <v>203.15000000000003</v>
      </c>
      <c r="G319" s="249">
        <f>G302+G311+G318</f>
        <v>1471</v>
      </c>
      <c r="H319" s="164">
        <f>H302+H311+H318</f>
        <v>26.57</v>
      </c>
      <c r="I319" s="584"/>
    </row>
    <row r="320" spans="1:9" x14ac:dyDescent="0.25">
      <c r="A320" s="91" t="s">
        <v>309</v>
      </c>
      <c r="B320" s="145"/>
      <c r="C320" s="585">
        <f>C36+C66+C98+C132+C163+C196+C225+C255+C288+C319</f>
        <v>16738</v>
      </c>
      <c r="D320" s="538">
        <f>D36+D66+D98+D132+D163+D196+D225+D255+D288+D319</f>
        <v>484.69666666666677</v>
      </c>
      <c r="E320" s="538">
        <f>E36+E66+E98+E132+E163+E196+E225+E255+E288+E319</f>
        <v>480.44999999999993</v>
      </c>
      <c r="F320" s="538">
        <f>F36+F66+F98+F132+F163+F196+F225+F255+F288+F319</f>
        <v>2020.39</v>
      </c>
      <c r="G320" s="538">
        <f>G36+G66+G98+G132+G163+G196+G225+G255+G288+G319</f>
        <v>14359.8</v>
      </c>
      <c r="H320" s="586">
        <f>H36+H66+H98+H132+H163+H196+H225+H255+H288+H319</f>
        <v>368.50583333333333</v>
      </c>
      <c r="I320" s="584"/>
    </row>
    <row r="321" spans="1:9" ht="15.75" thickBot="1" x14ac:dyDescent="0.3">
      <c r="A321" s="450" t="s">
        <v>310</v>
      </c>
      <c r="B321" s="587"/>
      <c r="C321" s="588">
        <f>AVERAGE(C36,C66,C98,C132,C163,C196,C225,C255,C288,C319)</f>
        <v>1673.8</v>
      </c>
      <c r="D321" s="590">
        <f>D320/10</f>
        <v>48.469666666666676</v>
      </c>
      <c r="E321" s="590">
        <f t="shared" ref="E321:H321" si="0">E320/10</f>
        <v>48.044999999999995</v>
      </c>
      <c r="F321" s="590">
        <f t="shared" si="0"/>
        <v>202.03900000000002</v>
      </c>
      <c r="G321" s="590">
        <f t="shared" si="0"/>
        <v>1435.98</v>
      </c>
      <c r="H321" s="590">
        <f t="shared" si="0"/>
        <v>36.850583333333333</v>
      </c>
      <c r="I321" s="591"/>
    </row>
    <row r="322" spans="1:9" x14ac:dyDescent="0.25">
      <c r="A322" s="265"/>
      <c r="B322" s="265"/>
      <c r="C322" s="266"/>
      <c r="D322" s="268">
        <f>D321*4</f>
        <v>193.8786666666667</v>
      </c>
      <c r="E322" s="268">
        <f>E321*9</f>
        <v>432.40499999999997</v>
      </c>
      <c r="F322" s="268">
        <f>F321*4</f>
        <v>808.15600000000006</v>
      </c>
      <c r="G322" s="592">
        <f>SUM(D322:F322)</f>
        <v>1434.4396666666667</v>
      </c>
      <c r="H322" s="268"/>
      <c r="I322" s="562"/>
    </row>
    <row r="323" spans="1:9" x14ac:dyDescent="0.25">
      <c r="A323" s="265"/>
      <c r="B323" s="265"/>
      <c r="C323" s="266"/>
      <c r="D323" s="268">
        <f>D322*100/G322</f>
        <v>13.515986149295465</v>
      </c>
      <c r="E323" s="268">
        <f>E322*100/G322</f>
        <v>30.144523331874769</v>
      </c>
      <c r="F323" s="268">
        <f>F322*100/G322</f>
        <v>56.33949051882977</v>
      </c>
      <c r="G323" s="268">
        <f>SUM(D323:F323)</f>
        <v>100</v>
      </c>
      <c r="H323" s="268"/>
      <c r="I323" s="562"/>
    </row>
    <row r="324" spans="1:9" x14ac:dyDescent="0.25">
      <c r="A324" s="265"/>
      <c r="B324" s="265"/>
      <c r="C324" s="266"/>
      <c r="D324" s="268"/>
      <c r="E324" s="268"/>
      <c r="F324" s="268"/>
      <c r="G324" s="268"/>
      <c r="H324" s="268"/>
      <c r="I324" s="562"/>
    </row>
    <row r="325" spans="1:9" x14ac:dyDescent="0.25">
      <c r="A325" s="8" t="s">
        <v>311</v>
      </c>
      <c r="B325" s="65"/>
      <c r="C325" s="65"/>
      <c r="D325" s="560"/>
      <c r="E325" s="560"/>
      <c r="F325" s="560"/>
      <c r="G325" s="560"/>
      <c r="H325" s="561"/>
      <c r="I325" s="65"/>
    </row>
    <row r="326" spans="1:9" x14ac:dyDescent="0.25">
      <c r="A326" s="570" t="s">
        <v>469</v>
      </c>
      <c r="B326" s="570"/>
      <c r="C326" s="570"/>
      <c r="D326" s="570"/>
      <c r="E326" s="570"/>
      <c r="F326" s="570"/>
      <c r="G326" s="570"/>
      <c r="H326" s="570"/>
      <c r="I326" s="570"/>
    </row>
    <row r="327" spans="1:9" x14ac:dyDescent="0.25">
      <c r="A327" s="570" t="s">
        <v>459</v>
      </c>
      <c r="B327" s="570"/>
      <c r="C327" s="570"/>
      <c r="D327" s="570"/>
      <c r="E327" s="570"/>
      <c r="F327" s="570"/>
      <c r="G327" s="570"/>
      <c r="H327" s="570"/>
      <c r="I327" s="570"/>
    </row>
    <row r="328" spans="1:9" x14ac:dyDescent="0.25">
      <c r="A328" s="570" t="s">
        <v>312</v>
      </c>
      <c r="B328" s="570"/>
      <c r="C328" s="570"/>
      <c r="D328" s="570"/>
      <c r="E328" s="570"/>
      <c r="F328" s="570"/>
      <c r="G328" s="570"/>
      <c r="H328" s="570"/>
      <c r="I328" s="570"/>
    </row>
    <row r="329" spans="1:9" x14ac:dyDescent="0.25">
      <c r="A329" s="570" t="s">
        <v>313</v>
      </c>
      <c r="B329" s="570"/>
      <c r="C329" s="570"/>
      <c r="D329" s="570"/>
      <c r="E329" s="570"/>
      <c r="F329" s="570"/>
      <c r="G329" s="570"/>
      <c r="H329" s="570"/>
      <c r="I329" s="570"/>
    </row>
    <row r="330" spans="1:9" x14ac:dyDescent="0.25">
      <c r="A330" s="571" t="s">
        <v>460</v>
      </c>
      <c r="B330" s="571"/>
      <c r="C330" s="571"/>
      <c r="D330" s="571"/>
      <c r="E330" s="571"/>
      <c r="F330" s="571"/>
      <c r="G330" s="571"/>
      <c r="H330" s="571"/>
      <c r="I330" s="571"/>
    </row>
    <row r="331" spans="1:9" x14ac:dyDescent="0.25">
      <c r="A331" s="570" t="s">
        <v>461</v>
      </c>
      <c r="B331" s="570"/>
      <c r="C331" s="570"/>
      <c r="D331" s="570"/>
      <c r="E331" s="570"/>
      <c r="F331" s="570"/>
      <c r="G331" s="570"/>
      <c r="H331" s="570"/>
      <c r="I331" s="570"/>
    </row>
    <row r="332" spans="1:9" x14ac:dyDescent="0.25">
      <c r="A332" s="571" t="s">
        <v>462</v>
      </c>
      <c r="B332" s="571"/>
      <c r="C332" s="571"/>
      <c r="D332" s="571"/>
      <c r="E332" s="571"/>
      <c r="F332" s="571"/>
      <c r="G332" s="571"/>
      <c r="H332" s="571"/>
      <c r="I332" s="571"/>
    </row>
    <row r="333" spans="1:9" x14ac:dyDescent="0.25">
      <c r="A333" s="570" t="s">
        <v>463</v>
      </c>
      <c r="B333" s="570"/>
      <c r="C333" s="570"/>
      <c r="D333" s="570"/>
      <c r="E333" s="570"/>
      <c r="F333" s="570"/>
      <c r="G333" s="570"/>
      <c r="H333" s="570"/>
      <c r="I333" s="570"/>
    </row>
    <row r="334" spans="1:9" x14ac:dyDescent="0.25">
      <c r="A334" s="571" t="s">
        <v>464</v>
      </c>
      <c r="B334" s="571"/>
      <c r="C334" s="571"/>
      <c r="D334" s="571"/>
      <c r="E334" s="571"/>
      <c r="F334" s="571"/>
      <c r="G334" s="571"/>
      <c r="H334" s="571"/>
      <c r="I334" s="571"/>
    </row>
    <row r="335" spans="1:9" x14ac:dyDescent="0.25">
      <c r="A335" s="570" t="s">
        <v>465</v>
      </c>
      <c r="B335" s="570"/>
      <c r="C335" s="570"/>
      <c r="D335" s="570"/>
      <c r="E335" s="570"/>
      <c r="F335" s="570"/>
      <c r="G335" s="570"/>
      <c r="H335" s="570"/>
      <c r="I335" s="570"/>
    </row>
    <row r="336" spans="1:9" x14ac:dyDescent="0.25">
      <c r="A336" s="570" t="s">
        <v>466</v>
      </c>
      <c r="B336" s="570"/>
      <c r="C336" s="570"/>
      <c r="D336" s="570"/>
      <c r="E336" s="570"/>
      <c r="F336" s="570"/>
      <c r="G336" s="570"/>
      <c r="H336" s="570"/>
      <c r="I336" s="570"/>
    </row>
    <row r="337" spans="1:9" x14ac:dyDescent="0.25">
      <c r="A337" s="570" t="s">
        <v>467</v>
      </c>
      <c r="B337" s="570"/>
      <c r="C337" s="570"/>
      <c r="D337" s="570"/>
      <c r="E337" s="570"/>
      <c r="F337" s="570"/>
      <c r="G337" s="570"/>
      <c r="H337" s="570"/>
      <c r="I337" s="570"/>
    </row>
    <row r="338" spans="1:9" x14ac:dyDescent="0.25">
      <c r="A338" s="570" t="s">
        <v>314</v>
      </c>
      <c r="B338" s="570"/>
      <c r="C338" s="570"/>
      <c r="D338" s="570"/>
      <c r="E338" s="570"/>
      <c r="F338" s="570"/>
      <c r="G338" s="570"/>
      <c r="H338" s="570"/>
      <c r="I338" s="570"/>
    </row>
    <row r="339" spans="1:9" x14ac:dyDescent="0.25">
      <c r="A339" s="570" t="s">
        <v>468</v>
      </c>
      <c r="B339" s="570"/>
      <c r="C339" s="570"/>
      <c r="D339" s="570"/>
      <c r="E339" s="570"/>
      <c r="F339" s="570"/>
      <c r="G339" s="570"/>
      <c r="H339" s="570"/>
      <c r="I339" s="570"/>
    </row>
    <row r="340" spans="1:9" x14ac:dyDescent="0.25">
      <c r="A340" s="570" t="s">
        <v>315</v>
      </c>
      <c r="B340" s="570"/>
      <c r="C340" s="570"/>
      <c r="D340" s="570"/>
      <c r="E340" s="570"/>
      <c r="F340" s="570"/>
      <c r="G340" s="570"/>
      <c r="H340" s="570"/>
      <c r="I340" s="570"/>
    </row>
    <row r="341" spans="1:9" x14ac:dyDescent="0.25">
      <c r="A341" s="570" t="s">
        <v>316</v>
      </c>
      <c r="B341" s="570"/>
      <c r="C341" s="570"/>
      <c r="D341" s="570"/>
      <c r="E341" s="570"/>
      <c r="F341" s="570"/>
      <c r="G341" s="570"/>
      <c r="H341" s="570"/>
      <c r="I341" s="570"/>
    </row>
    <row r="342" spans="1:9" x14ac:dyDescent="0.25">
      <c r="A342" s="570" t="s">
        <v>317</v>
      </c>
      <c r="B342" s="570"/>
      <c r="C342" s="570"/>
      <c r="D342" s="570"/>
      <c r="E342" s="570"/>
      <c r="F342" s="570"/>
      <c r="G342" s="570"/>
      <c r="H342" s="570"/>
      <c r="I342" s="570"/>
    </row>
    <row r="343" spans="1:9" x14ac:dyDescent="0.25">
      <c r="A343" s="570" t="s">
        <v>318</v>
      </c>
      <c r="B343" s="570"/>
      <c r="C343" s="570"/>
      <c r="D343" s="570"/>
      <c r="E343" s="570"/>
      <c r="F343" s="570"/>
      <c r="G343" s="570"/>
      <c r="H343" s="570"/>
      <c r="I343" s="570"/>
    </row>
    <row r="344" spans="1:9" x14ac:dyDescent="0.25">
      <c r="A344" s="570" t="s">
        <v>319</v>
      </c>
      <c r="B344" s="570"/>
      <c r="C344" s="570"/>
      <c r="D344" s="570"/>
      <c r="E344" s="570"/>
      <c r="F344" s="570"/>
      <c r="G344" s="570"/>
      <c r="H344" s="570"/>
      <c r="I344" s="570"/>
    </row>
    <row r="345" spans="1:9" x14ac:dyDescent="0.25">
      <c r="A345" s="570" t="s">
        <v>320</v>
      </c>
      <c r="B345" s="570"/>
      <c r="C345" s="570"/>
      <c r="D345" s="570"/>
      <c r="E345" s="570"/>
      <c r="F345" s="570"/>
      <c r="G345" s="570"/>
      <c r="H345" s="570"/>
      <c r="I345" s="570"/>
    </row>
    <row r="346" spans="1:9" x14ac:dyDescent="0.25">
      <c r="A346" s="570" t="s">
        <v>321</v>
      </c>
      <c r="B346" s="570"/>
      <c r="C346" s="570"/>
      <c r="D346" s="570"/>
      <c r="E346" s="570"/>
      <c r="F346" s="570"/>
      <c r="G346" s="570"/>
      <c r="H346" s="570"/>
      <c r="I346" s="570"/>
    </row>
    <row r="347" spans="1:9" x14ac:dyDescent="0.25">
      <c r="A347" s="570" t="s">
        <v>322</v>
      </c>
      <c r="B347" s="570"/>
      <c r="C347" s="570"/>
      <c r="D347" s="570"/>
      <c r="E347" s="570"/>
      <c r="F347" s="570"/>
      <c r="G347" s="570"/>
      <c r="H347" s="570"/>
      <c r="I347" s="570"/>
    </row>
    <row r="348" spans="1:9" x14ac:dyDescent="0.25">
      <c r="A348" s="570" t="s">
        <v>323</v>
      </c>
      <c r="B348" s="570"/>
      <c r="C348" s="570"/>
      <c r="D348" s="570"/>
      <c r="E348" s="570"/>
      <c r="F348" s="570"/>
      <c r="G348" s="570"/>
      <c r="H348" s="570"/>
      <c r="I348" s="570"/>
    </row>
    <row r="349" spans="1:9" x14ac:dyDescent="0.25">
      <c r="E349" s="8"/>
      <c r="F349" s="8"/>
      <c r="G349" s="8"/>
      <c r="H349" s="270"/>
    </row>
    <row r="350" spans="1:9" x14ac:dyDescent="0.25">
      <c r="E350" s="8"/>
      <c r="F350" s="8"/>
      <c r="G350" s="8"/>
      <c r="H350" s="270"/>
    </row>
    <row r="351" spans="1:9" x14ac:dyDescent="0.25">
      <c r="E351" s="8"/>
      <c r="F351" s="8"/>
      <c r="G351" s="8"/>
      <c r="H351" s="270"/>
    </row>
    <row r="352" spans="1:9" x14ac:dyDescent="0.25">
      <c r="E352" s="8"/>
      <c r="F352" s="8"/>
      <c r="G352" s="8"/>
      <c r="H352" s="270"/>
    </row>
    <row r="353" spans="1:8" x14ac:dyDescent="0.25">
      <c r="E353" s="8"/>
      <c r="F353" s="8"/>
      <c r="G353" s="8"/>
      <c r="H353" s="270"/>
    </row>
    <row r="354" spans="1:8" x14ac:dyDescent="0.25">
      <c r="E354" s="8"/>
      <c r="F354" s="8"/>
      <c r="G354" s="8"/>
      <c r="H354" s="270"/>
    </row>
    <row r="355" spans="1:8" x14ac:dyDescent="0.25">
      <c r="A355" s="65"/>
      <c r="B355" s="75"/>
      <c r="C355" s="92"/>
      <c r="D355" s="92"/>
      <c r="E355" s="92"/>
      <c r="F355" s="92"/>
      <c r="G355" s="92"/>
      <c r="H355" s="271"/>
    </row>
    <row r="356" spans="1:8" x14ac:dyDescent="0.25">
      <c r="A356" s="65"/>
      <c r="B356" s="75"/>
      <c r="C356" s="92"/>
      <c r="D356" s="92"/>
      <c r="E356" s="92"/>
      <c r="F356" s="92"/>
      <c r="G356" s="92"/>
      <c r="H356" s="271"/>
    </row>
    <row r="357" spans="1:8" x14ac:dyDescent="0.25">
      <c r="D357" s="226"/>
      <c r="E357" s="226"/>
      <c r="F357" s="226"/>
      <c r="G357" s="227"/>
      <c r="H357" s="27"/>
    </row>
    <row r="358" spans="1:8" x14ac:dyDescent="0.25">
      <c r="A358" s="21"/>
      <c r="B358" s="21"/>
      <c r="C358" s="22"/>
      <c r="D358" s="273"/>
      <c r="E358" s="22"/>
      <c r="F358" s="273"/>
      <c r="G358" s="274"/>
      <c r="H358" s="27"/>
    </row>
    <row r="359" spans="1:8" x14ac:dyDescent="0.25">
      <c r="A359" s="21"/>
      <c r="B359" s="21"/>
      <c r="C359" s="22"/>
      <c r="D359" s="273"/>
      <c r="E359" s="273"/>
      <c r="F359" s="273"/>
      <c r="H359" s="27"/>
    </row>
    <row r="360" spans="1:8" x14ac:dyDescent="0.25">
      <c r="A360" s="21"/>
      <c r="B360" s="21"/>
      <c r="C360" s="22"/>
      <c r="D360" s="273"/>
      <c r="E360" s="273"/>
      <c r="F360" s="273"/>
      <c r="H360" s="27"/>
    </row>
    <row r="361" spans="1:8" x14ac:dyDescent="0.25">
      <c r="D361" s="226"/>
      <c r="E361" s="226"/>
      <c r="F361" s="226"/>
      <c r="G361" s="227"/>
      <c r="H361" s="27"/>
    </row>
    <row r="362" spans="1:8" x14ac:dyDescent="0.25">
      <c r="D362" s="226"/>
      <c r="E362" s="226"/>
      <c r="F362" s="226"/>
      <c r="G362" s="227"/>
      <c r="H362" s="27"/>
    </row>
    <row r="363" spans="1:8" x14ac:dyDescent="0.25">
      <c r="D363" s="226"/>
      <c r="E363" s="226"/>
      <c r="F363" s="226"/>
      <c r="G363" s="227"/>
      <c r="H363" s="27"/>
    </row>
    <row r="364" spans="1:8" x14ac:dyDescent="0.25">
      <c r="D364" s="226"/>
      <c r="E364" s="226"/>
      <c r="F364" s="226"/>
      <c r="G364" s="227"/>
      <c r="H364" s="27"/>
    </row>
    <row r="365" spans="1:8" x14ac:dyDescent="0.25">
      <c r="D365" s="226"/>
      <c r="E365" s="226"/>
      <c r="F365" s="226"/>
      <c r="G365" s="227"/>
      <c r="H365" s="27"/>
    </row>
    <row r="366" spans="1:8" x14ac:dyDescent="0.25">
      <c r="D366" s="226"/>
      <c r="E366" s="226"/>
      <c r="F366" s="226"/>
      <c r="G366" s="227"/>
      <c r="H366" s="27"/>
    </row>
    <row r="367" spans="1:8" x14ac:dyDescent="0.25">
      <c r="D367" s="226"/>
      <c r="E367" s="226"/>
      <c r="F367" s="226"/>
      <c r="G367" s="227"/>
      <c r="H367" s="27"/>
    </row>
    <row r="368" spans="1:8" x14ac:dyDescent="0.25">
      <c r="A368" s="21"/>
      <c r="B368" s="21"/>
      <c r="C368" s="22"/>
      <c r="D368" s="236"/>
      <c r="E368" s="236"/>
      <c r="F368" s="236"/>
      <c r="G368" s="237"/>
      <c r="H368" s="27"/>
    </row>
    <row r="369" spans="1:9" x14ac:dyDescent="0.25">
      <c r="A369" s="21"/>
      <c r="B369" s="21"/>
      <c r="C369" s="22"/>
      <c r="D369" s="236"/>
      <c r="E369" s="236"/>
      <c r="F369" s="236"/>
      <c r="G369" s="237"/>
      <c r="H369" s="27"/>
    </row>
    <row r="370" spans="1:9" x14ac:dyDescent="0.25">
      <c r="D370" s="226"/>
      <c r="E370" s="226"/>
      <c r="F370" s="226"/>
      <c r="G370" s="227"/>
      <c r="H370" s="27"/>
    </row>
    <row r="371" spans="1:9" x14ac:dyDescent="0.25">
      <c r="A371" s="21"/>
      <c r="D371" s="226"/>
      <c r="E371" s="226"/>
      <c r="F371" s="226"/>
      <c r="G371" s="227"/>
      <c r="H371" s="27"/>
    </row>
    <row r="372" spans="1:9" x14ac:dyDescent="0.25">
      <c r="D372" s="226"/>
      <c r="E372" s="226"/>
      <c r="F372" s="226"/>
      <c r="G372" s="227"/>
      <c r="H372" s="27"/>
    </row>
    <row r="373" spans="1:9" x14ac:dyDescent="0.25">
      <c r="D373" s="226"/>
      <c r="E373" s="226"/>
      <c r="F373" s="226"/>
      <c r="G373" s="227"/>
      <c r="H373" s="27"/>
      <c r="I373" s="63"/>
    </row>
    <row r="374" spans="1:9" x14ac:dyDescent="0.25">
      <c r="A374" s="103"/>
      <c r="B374" s="65"/>
      <c r="C374" s="66"/>
      <c r="D374" s="71"/>
      <c r="E374" s="57"/>
      <c r="F374" s="68"/>
      <c r="G374" s="85"/>
      <c r="H374" s="69"/>
      <c r="I374" s="63"/>
    </row>
    <row r="375" spans="1:9" x14ac:dyDescent="0.25">
      <c r="A375" s="87"/>
      <c r="B375" s="75"/>
      <c r="C375" s="66"/>
      <c r="D375" s="71"/>
      <c r="E375" s="57"/>
      <c r="F375" s="68"/>
      <c r="G375" s="57"/>
      <c r="H375" s="69"/>
      <c r="I375" s="63"/>
    </row>
    <row r="376" spans="1:9" x14ac:dyDescent="0.25">
      <c r="A376" s="87"/>
      <c r="B376" s="75"/>
      <c r="C376" s="66"/>
      <c r="D376" s="71"/>
      <c r="E376" s="57"/>
      <c r="F376" s="68"/>
      <c r="G376" s="85"/>
      <c r="H376" s="69"/>
      <c r="I376" s="63"/>
    </row>
    <row r="377" spans="1:9" x14ac:dyDescent="0.25">
      <c r="A377" s="87"/>
      <c r="B377" s="75"/>
      <c r="C377" s="66"/>
      <c r="D377" s="71"/>
      <c r="E377" s="57"/>
      <c r="F377" s="68"/>
      <c r="G377" s="85"/>
      <c r="H377" s="69"/>
      <c r="I377" s="63"/>
    </row>
    <row r="378" spans="1:9" x14ac:dyDescent="0.25">
      <c r="A378" s="87"/>
      <c r="B378" s="75"/>
      <c r="C378" s="66"/>
      <c r="D378" s="71"/>
      <c r="E378" s="57"/>
      <c r="F378" s="68"/>
      <c r="G378" s="261"/>
      <c r="H378" s="69"/>
      <c r="I378" s="63"/>
    </row>
    <row r="379" spans="1:9" x14ac:dyDescent="0.25">
      <c r="A379" s="87"/>
      <c r="B379" s="75"/>
      <c r="C379" s="66"/>
      <c r="D379" s="66"/>
      <c r="E379" s="68"/>
      <c r="F379" s="68"/>
      <c r="G379" s="85"/>
      <c r="H379" s="69"/>
      <c r="I379" s="63"/>
    </row>
    <row r="380" spans="1:9" x14ac:dyDescent="0.25">
      <c r="A380" s="87"/>
      <c r="B380" s="75"/>
      <c r="C380" s="66"/>
      <c r="D380" s="92"/>
      <c r="E380" s="68"/>
      <c r="F380" s="67"/>
      <c r="G380" s="85"/>
      <c r="H380" s="69"/>
      <c r="I380" s="63"/>
    </row>
    <row r="381" spans="1:9" x14ac:dyDescent="0.25">
      <c r="A381" s="87"/>
      <c r="B381" s="75"/>
      <c r="C381" s="66"/>
      <c r="D381" s="92"/>
      <c r="E381" s="68"/>
      <c r="F381" s="67"/>
      <c r="G381" s="85"/>
      <c r="H381" s="69"/>
      <c r="I381" s="63"/>
    </row>
    <row r="382" spans="1:9" x14ac:dyDescent="0.25">
      <c r="A382" s="87"/>
      <c r="B382" s="75"/>
      <c r="C382" s="66"/>
      <c r="D382" s="92"/>
      <c r="E382" s="68"/>
      <c r="F382" s="67"/>
      <c r="G382" s="85"/>
      <c r="H382" s="69"/>
      <c r="I382" s="63"/>
    </row>
    <row r="383" spans="1:9" x14ac:dyDescent="0.25">
      <c r="A383" s="87"/>
      <c r="B383" s="75"/>
      <c r="C383" s="66"/>
      <c r="D383" s="92"/>
      <c r="E383" s="68"/>
      <c r="F383" s="67"/>
      <c r="G383" s="85"/>
      <c r="H383" s="69"/>
      <c r="I383" s="63"/>
    </row>
    <row r="384" spans="1:9" x14ac:dyDescent="0.25">
      <c r="A384" s="87"/>
      <c r="B384" s="75"/>
      <c r="C384" s="66"/>
      <c r="D384" s="92"/>
      <c r="E384" s="68"/>
      <c r="F384" s="67"/>
      <c r="G384" s="85"/>
      <c r="H384" s="69"/>
    </row>
    <row r="385" spans="1:9" x14ac:dyDescent="0.25">
      <c r="D385" s="226"/>
      <c r="E385" s="275"/>
      <c r="F385" s="275"/>
      <c r="G385" s="227"/>
      <c r="H385" s="27"/>
      <c r="I385" s="70"/>
    </row>
    <row r="386" spans="1:9" x14ac:dyDescent="0.25">
      <c r="A386" s="147"/>
      <c r="B386" s="199"/>
      <c r="C386" s="157"/>
      <c r="D386" s="152"/>
      <c r="E386" s="149"/>
      <c r="F386" s="153"/>
      <c r="G386" s="152"/>
      <c r="H386" s="228"/>
      <c r="I386" s="70"/>
    </row>
    <row r="387" spans="1:9" x14ac:dyDescent="0.25">
      <c r="A387" s="147"/>
      <c r="B387" s="199"/>
      <c r="C387" s="157"/>
      <c r="D387" s="152"/>
      <c r="E387" s="149"/>
      <c r="F387" s="153"/>
      <c r="G387" s="152"/>
      <c r="H387" s="228"/>
      <c r="I387" s="70"/>
    </row>
    <row r="388" spans="1:9" x14ac:dyDescent="0.25">
      <c r="A388" s="147"/>
      <c r="B388" s="156"/>
      <c r="C388" s="157"/>
      <c r="D388" s="152"/>
      <c r="E388" s="149"/>
      <c r="F388" s="153"/>
      <c r="G388" s="152"/>
      <c r="H388" s="228"/>
      <c r="I388" s="70"/>
    </row>
    <row r="389" spans="1:9" x14ac:dyDescent="0.25">
      <c r="A389" s="147"/>
      <c r="B389" s="156"/>
      <c r="C389" s="157"/>
      <c r="D389" s="152"/>
      <c r="E389" s="149"/>
      <c r="F389" s="153"/>
      <c r="G389" s="152"/>
      <c r="H389" s="229"/>
      <c r="I389" s="70"/>
    </row>
    <row r="390" spans="1:9" x14ac:dyDescent="0.25">
      <c r="A390" s="147"/>
      <c r="B390" s="156"/>
      <c r="C390" s="157"/>
      <c r="D390" s="152"/>
      <c r="E390" s="149"/>
      <c r="F390" s="153"/>
      <c r="G390" s="152"/>
      <c r="H390" s="229"/>
      <c r="I390" s="70"/>
    </row>
    <row r="391" spans="1:9" x14ac:dyDescent="0.25">
      <c r="A391" s="147"/>
      <c r="B391" s="156"/>
      <c r="C391" s="157"/>
      <c r="D391" s="152"/>
      <c r="E391" s="149"/>
      <c r="F391" s="153"/>
      <c r="G391" s="152"/>
      <c r="H391" s="229"/>
      <c r="I391" s="70"/>
    </row>
    <row r="392" spans="1:9" x14ac:dyDescent="0.25">
      <c r="A392" s="147"/>
      <c r="B392" s="156"/>
      <c r="C392" s="157"/>
      <c r="D392" s="152"/>
      <c r="E392" s="149"/>
      <c r="F392" s="153"/>
      <c r="G392" s="152"/>
      <c r="H392" s="229"/>
      <c r="I392" s="70"/>
    </row>
    <row r="393" spans="1:9" x14ac:dyDescent="0.25">
      <c r="A393" s="147"/>
      <c r="B393" s="156"/>
      <c r="C393" s="157"/>
      <c r="D393" s="152"/>
      <c r="E393" s="149"/>
      <c r="F393" s="153"/>
      <c r="G393" s="152"/>
      <c r="H393" s="229"/>
      <c r="I393" s="70"/>
    </row>
    <row r="394" spans="1:9" x14ac:dyDescent="0.25">
      <c r="A394" s="147"/>
      <c r="B394" s="156"/>
      <c r="C394" s="157"/>
      <c r="D394" s="152"/>
      <c r="E394" s="149"/>
      <c r="F394" s="153"/>
      <c r="G394" s="152"/>
      <c r="H394" s="229"/>
      <c r="I394" s="70"/>
    </row>
    <row r="395" spans="1:9" x14ac:dyDescent="0.25">
      <c r="A395" s="147"/>
      <c r="B395" s="156"/>
      <c r="C395" s="157"/>
      <c r="D395" s="152"/>
      <c r="E395" s="149"/>
      <c r="F395" s="153"/>
      <c r="G395" s="152"/>
      <c r="H395" s="229"/>
      <c r="I395" s="70"/>
    </row>
    <row r="396" spans="1:9" x14ac:dyDescent="0.25">
      <c r="A396" s="147"/>
      <c r="B396" s="156"/>
      <c r="C396" s="157"/>
      <c r="D396" s="152"/>
      <c r="E396" s="149"/>
      <c r="F396" s="153"/>
      <c r="G396" s="152"/>
      <c r="H396" s="229"/>
    </row>
    <row r="397" spans="1:9" x14ac:dyDescent="0.25">
      <c r="D397" s="226"/>
      <c r="E397" s="275"/>
      <c r="F397" s="275"/>
      <c r="G397" s="227"/>
      <c r="H397" s="27"/>
    </row>
    <row r="398" spans="1:9" x14ac:dyDescent="0.25">
      <c r="A398" s="21"/>
      <c r="D398" s="226"/>
      <c r="E398" s="275"/>
      <c r="F398" s="275"/>
      <c r="G398" s="227"/>
      <c r="H398" s="27"/>
    </row>
    <row r="399" spans="1:9" x14ac:dyDescent="0.25">
      <c r="D399" s="226"/>
      <c r="E399" s="275"/>
      <c r="F399" s="275"/>
      <c r="G399" s="227"/>
      <c r="H399" s="27"/>
    </row>
    <row r="400" spans="1:9" x14ac:dyDescent="0.25">
      <c r="D400" s="226"/>
      <c r="E400" s="275"/>
      <c r="F400" s="275"/>
      <c r="G400" s="227"/>
      <c r="H400" s="27"/>
    </row>
    <row r="401" spans="1:8" x14ac:dyDescent="0.25">
      <c r="D401" s="226"/>
      <c r="E401" s="275"/>
      <c r="F401" s="275"/>
      <c r="G401" s="227"/>
      <c r="H401" s="27"/>
    </row>
    <row r="402" spans="1:8" x14ac:dyDescent="0.25">
      <c r="D402" s="226"/>
      <c r="E402" s="275"/>
      <c r="F402" s="275"/>
      <c r="G402" s="227"/>
      <c r="H402" s="27"/>
    </row>
    <row r="403" spans="1:8" x14ac:dyDescent="0.25">
      <c r="D403" s="226"/>
      <c r="E403" s="275"/>
      <c r="F403" s="275"/>
      <c r="G403" s="227"/>
      <c r="H403" s="27"/>
    </row>
    <row r="404" spans="1:8" x14ac:dyDescent="0.25">
      <c r="D404" s="226"/>
      <c r="E404" s="275"/>
      <c r="F404" s="275"/>
      <c r="G404" s="227"/>
      <c r="H404" s="27"/>
    </row>
    <row r="405" spans="1:8" x14ac:dyDescent="0.25">
      <c r="D405" s="226"/>
      <c r="E405" s="275"/>
      <c r="F405" s="275"/>
      <c r="G405" s="227"/>
      <c r="H405" s="27"/>
    </row>
    <row r="406" spans="1:8" x14ac:dyDescent="0.25">
      <c r="D406" s="226"/>
      <c r="E406" s="275"/>
      <c r="F406" s="275"/>
      <c r="G406" s="227"/>
      <c r="H406" s="27"/>
    </row>
    <row r="407" spans="1:8" x14ac:dyDescent="0.25">
      <c r="D407" s="226"/>
      <c r="E407" s="275"/>
      <c r="F407" s="275"/>
      <c r="G407" s="227"/>
      <c r="H407" s="27"/>
    </row>
    <row r="408" spans="1:8" x14ac:dyDescent="0.25">
      <c r="A408" s="21"/>
      <c r="D408" s="236"/>
      <c r="E408" s="276"/>
      <c r="F408" s="276"/>
      <c r="G408" s="237"/>
      <c r="H408" s="27"/>
    </row>
    <row r="409" spans="1:8" x14ac:dyDescent="0.25">
      <c r="A409" s="21"/>
      <c r="D409" s="236"/>
      <c r="E409" s="276"/>
      <c r="F409" s="276"/>
      <c r="G409" s="237"/>
      <c r="H409" s="27"/>
    </row>
    <row r="410" spans="1:8" x14ac:dyDescent="0.25">
      <c r="A410" s="21"/>
      <c r="D410" s="236"/>
      <c r="E410" s="276"/>
      <c r="F410" s="276"/>
      <c r="G410" s="237"/>
      <c r="H410" s="27"/>
    </row>
    <row r="411" spans="1:8" x14ac:dyDescent="0.25">
      <c r="D411" s="226"/>
      <c r="E411" s="275"/>
      <c r="F411" s="275"/>
      <c r="G411" s="227"/>
      <c r="H411" s="27"/>
    </row>
    <row r="412" spans="1:8" x14ac:dyDescent="0.25">
      <c r="A412" s="21"/>
      <c r="D412" s="226"/>
      <c r="E412" s="275"/>
      <c r="F412" s="275"/>
      <c r="G412" s="227"/>
      <c r="H412" s="27"/>
    </row>
    <row r="413" spans="1:8" x14ac:dyDescent="0.25">
      <c r="D413" s="226"/>
      <c r="E413" s="275"/>
      <c r="F413" s="275"/>
      <c r="G413" s="227"/>
      <c r="H413" s="27"/>
    </row>
    <row r="414" spans="1:8" x14ac:dyDescent="0.25">
      <c r="D414" s="226"/>
      <c r="E414" s="275"/>
      <c r="F414" s="275"/>
      <c r="G414" s="227"/>
      <c r="H414" s="27"/>
    </row>
    <row r="415" spans="1:8" x14ac:dyDescent="0.25">
      <c r="D415" s="226"/>
      <c r="E415" s="275"/>
      <c r="F415" s="275"/>
      <c r="G415" s="227"/>
      <c r="H415" s="27"/>
    </row>
    <row r="416" spans="1:8" x14ac:dyDescent="0.25">
      <c r="A416" s="21"/>
      <c r="D416" s="236"/>
      <c r="E416" s="276"/>
      <c r="F416" s="276"/>
      <c r="G416" s="237"/>
      <c r="H416" s="27"/>
    </row>
    <row r="417" spans="1:8" x14ac:dyDescent="0.25">
      <c r="D417" s="226"/>
      <c r="E417" s="275"/>
      <c r="F417" s="275"/>
      <c r="G417" s="227"/>
      <c r="H417" s="27"/>
    </row>
    <row r="418" spans="1:8" x14ac:dyDescent="0.25">
      <c r="D418" s="226"/>
      <c r="E418" s="275"/>
      <c r="F418" s="275"/>
      <c r="G418" s="227"/>
      <c r="H418" s="27"/>
    </row>
    <row r="419" spans="1:8" x14ac:dyDescent="0.25">
      <c r="D419" s="226"/>
      <c r="E419" s="275"/>
      <c r="F419" s="275"/>
      <c r="G419" s="227"/>
      <c r="H419" s="27"/>
    </row>
    <row r="420" spans="1:8" x14ac:dyDescent="0.25">
      <c r="A420" s="21"/>
      <c r="D420" s="236"/>
      <c r="E420" s="276"/>
      <c r="F420" s="276"/>
      <c r="G420" s="237"/>
      <c r="H420" s="27"/>
    </row>
    <row r="421" spans="1:8" x14ac:dyDescent="0.25">
      <c r="D421" s="226"/>
      <c r="E421" s="275"/>
      <c r="F421" s="275"/>
      <c r="G421" s="227"/>
      <c r="H421" s="27"/>
    </row>
    <row r="422" spans="1:8" x14ac:dyDescent="0.25">
      <c r="A422" s="21"/>
      <c r="B422" s="21"/>
      <c r="D422" s="226"/>
      <c r="E422" s="275"/>
      <c r="F422" s="275"/>
      <c r="G422" s="227"/>
      <c r="H422" s="27"/>
    </row>
    <row r="423" spans="1:8" x14ac:dyDescent="0.25">
      <c r="D423" s="226"/>
      <c r="E423" s="275"/>
      <c r="F423" s="275"/>
      <c r="G423" s="227"/>
      <c r="H423" s="27"/>
    </row>
    <row r="424" spans="1:8" x14ac:dyDescent="0.25">
      <c r="H424" s="27"/>
    </row>
    <row r="425" spans="1:8" x14ac:dyDescent="0.25">
      <c r="A425" s="21"/>
      <c r="B425" s="21"/>
      <c r="C425" s="22"/>
      <c r="D425" s="22"/>
      <c r="E425" s="278"/>
      <c r="F425" s="278"/>
      <c r="G425" s="274"/>
      <c r="H425" s="27"/>
    </row>
    <row r="426" spans="1:8" x14ac:dyDescent="0.25">
      <c r="H426" s="27"/>
    </row>
    <row r="427" spans="1:8" x14ac:dyDescent="0.25">
      <c r="H427" s="27"/>
    </row>
    <row r="428" spans="1:8" x14ac:dyDescent="0.25">
      <c r="H428" s="27"/>
    </row>
    <row r="429" spans="1:8" x14ac:dyDescent="0.25">
      <c r="H429" s="27"/>
    </row>
    <row r="430" spans="1:8" x14ac:dyDescent="0.25">
      <c r="H430" s="27"/>
    </row>
    <row r="431" spans="1:8" x14ac:dyDescent="0.25">
      <c r="H431" s="27"/>
    </row>
    <row r="432" spans="1:8" x14ac:dyDescent="0.25">
      <c r="H432" s="27"/>
    </row>
    <row r="433" spans="1:8" x14ac:dyDescent="0.25">
      <c r="H433" s="27"/>
    </row>
    <row r="434" spans="1:8" x14ac:dyDescent="0.25">
      <c r="H434" s="27"/>
    </row>
    <row r="435" spans="1:8" x14ac:dyDescent="0.25">
      <c r="H435" s="27"/>
    </row>
    <row r="436" spans="1:8" x14ac:dyDescent="0.25">
      <c r="H436" s="27"/>
    </row>
    <row r="437" spans="1:8" x14ac:dyDescent="0.25">
      <c r="H437" s="27"/>
    </row>
    <row r="438" spans="1:8" x14ac:dyDescent="0.25">
      <c r="H438" s="27"/>
    </row>
    <row r="439" spans="1:8" x14ac:dyDescent="0.25">
      <c r="C439" s="22"/>
      <c r="H439" s="27"/>
    </row>
    <row r="440" spans="1:8" x14ac:dyDescent="0.25">
      <c r="A440" s="21"/>
      <c r="H440" s="27"/>
    </row>
    <row r="441" spans="1:8" x14ac:dyDescent="0.25">
      <c r="D441" s="226"/>
      <c r="E441" s="275"/>
      <c r="F441" s="275"/>
      <c r="G441" s="227"/>
      <c r="H441" s="27"/>
    </row>
    <row r="442" spans="1:8" x14ac:dyDescent="0.25">
      <c r="D442" s="226"/>
      <c r="E442" s="275"/>
      <c r="F442" s="275"/>
      <c r="G442" s="227"/>
      <c r="H442" s="27"/>
    </row>
    <row r="443" spans="1:8" x14ac:dyDescent="0.25">
      <c r="D443" s="226"/>
      <c r="E443" s="275"/>
      <c r="F443" s="275"/>
      <c r="G443" s="227"/>
      <c r="H443" s="27"/>
    </row>
    <row r="444" spans="1:8" x14ac:dyDescent="0.25">
      <c r="D444" s="226"/>
      <c r="E444" s="275"/>
      <c r="F444" s="275"/>
      <c r="G444" s="227"/>
      <c r="H444" s="27"/>
    </row>
    <row r="445" spans="1:8" x14ac:dyDescent="0.25">
      <c r="D445" s="226"/>
      <c r="E445" s="275"/>
      <c r="F445" s="275"/>
      <c r="G445" s="227"/>
      <c r="H445" s="27"/>
    </row>
    <row r="446" spans="1:8" x14ac:dyDescent="0.25">
      <c r="D446" s="226"/>
      <c r="E446" s="275"/>
      <c r="F446" s="275"/>
      <c r="G446" s="227"/>
      <c r="H446" s="27"/>
    </row>
    <row r="447" spans="1:8" x14ac:dyDescent="0.25">
      <c r="D447" s="226"/>
      <c r="E447" s="275"/>
      <c r="F447" s="275"/>
      <c r="G447" s="227"/>
      <c r="H447" s="27"/>
    </row>
    <row r="448" spans="1:8" x14ac:dyDescent="0.25">
      <c r="A448" s="21"/>
      <c r="B448" s="21"/>
      <c r="C448" s="22"/>
      <c r="D448" s="236"/>
      <c r="E448" s="276"/>
      <c r="F448" s="276"/>
      <c r="G448" s="237"/>
      <c r="H448" s="27"/>
    </row>
    <row r="449" spans="1:8" x14ac:dyDescent="0.25">
      <c r="A449" s="21"/>
      <c r="B449" s="21"/>
      <c r="C449" s="22"/>
      <c r="D449" s="236"/>
      <c r="E449" s="276"/>
      <c r="F449" s="276"/>
      <c r="G449" s="237"/>
      <c r="H449" s="27"/>
    </row>
    <row r="450" spans="1:8" x14ac:dyDescent="0.25">
      <c r="A450" s="21"/>
      <c r="B450" s="21"/>
      <c r="C450" s="22"/>
      <c r="D450" s="236"/>
      <c r="E450" s="276"/>
      <c r="F450" s="276"/>
      <c r="G450" s="237"/>
      <c r="H450" s="27"/>
    </row>
    <row r="451" spans="1:8" x14ac:dyDescent="0.25">
      <c r="D451" s="226"/>
      <c r="E451" s="275"/>
      <c r="F451" s="275"/>
      <c r="G451" s="227"/>
      <c r="H451" s="27"/>
    </row>
    <row r="452" spans="1:8" x14ac:dyDescent="0.25">
      <c r="A452" s="21"/>
      <c r="D452" s="226"/>
      <c r="E452" s="275"/>
      <c r="F452" s="275"/>
      <c r="G452" s="227"/>
      <c r="H452" s="27"/>
    </row>
    <row r="453" spans="1:8" x14ac:dyDescent="0.25">
      <c r="C453" s="22"/>
      <c r="D453" s="226"/>
      <c r="E453" s="275"/>
      <c r="F453" s="275"/>
      <c r="G453" s="227"/>
      <c r="H453" s="27"/>
    </row>
    <row r="454" spans="1:8" x14ac:dyDescent="0.25">
      <c r="D454" s="226"/>
      <c r="E454" s="275"/>
      <c r="F454" s="275"/>
      <c r="G454" s="227"/>
      <c r="H454" s="27"/>
    </row>
    <row r="455" spans="1:8" x14ac:dyDescent="0.25">
      <c r="D455" s="226"/>
      <c r="E455" s="275"/>
      <c r="F455" s="275"/>
      <c r="G455" s="227"/>
      <c r="H455" s="27"/>
    </row>
    <row r="456" spans="1:8" x14ac:dyDescent="0.25">
      <c r="D456" s="226"/>
      <c r="E456" s="275"/>
      <c r="F456" s="275"/>
      <c r="G456" s="227"/>
      <c r="H456" s="27"/>
    </row>
    <row r="457" spans="1:8" x14ac:dyDescent="0.25">
      <c r="D457" s="226"/>
      <c r="E457" s="275"/>
      <c r="F457" s="275"/>
      <c r="G457" s="227"/>
      <c r="H457" s="27"/>
    </row>
    <row r="458" spans="1:8" x14ac:dyDescent="0.25">
      <c r="D458" s="226"/>
      <c r="E458" s="275"/>
      <c r="F458" s="275"/>
      <c r="G458" s="227"/>
      <c r="H458" s="27"/>
    </row>
    <row r="459" spans="1:8" x14ac:dyDescent="0.25">
      <c r="D459" s="226"/>
      <c r="E459" s="275"/>
      <c r="F459" s="275"/>
      <c r="G459" s="227"/>
      <c r="H459" s="27"/>
    </row>
    <row r="460" spans="1:8" x14ac:dyDescent="0.25">
      <c r="D460" s="226"/>
      <c r="E460" s="275"/>
      <c r="F460" s="275"/>
      <c r="G460" s="227"/>
      <c r="H460" s="27"/>
    </row>
    <row r="461" spans="1:8" x14ac:dyDescent="0.25">
      <c r="D461" s="226"/>
      <c r="E461" s="275"/>
      <c r="F461" s="275"/>
      <c r="G461" s="227"/>
      <c r="H461" s="27"/>
    </row>
    <row r="462" spans="1:8" x14ac:dyDescent="0.25">
      <c r="A462" s="21"/>
      <c r="D462" s="236"/>
      <c r="E462" s="276"/>
      <c r="F462" s="276"/>
      <c r="G462" s="237"/>
      <c r="H462" s="27"/>
    </row>
    <row r="463" spans="1:8" x14ac:dyDescent="0.25">
      <c r="A463" s="21"/>
      <c r="D463" s="236"/>
      <c r="E463" s="276"/>
      <c r="F463" s="276"/>
      <c r="G463" s="237"/>
      <c r="H463" s="27"/>
    </row>
    <row r="464" spans="1:8" x14ac:dyDescent="0.25">
      <c r="A464" s="21"/>
      <c r="D464" s="236"/>
      <c r="E464" s="276"/>
      <c r="F464" s="276"/>
      <c r="G464" s="237"/>
      <c r="H464" s="27"/>
    </row>
    <row r="465" spans="1:8" x14ac:dyDescent="0.25">
      <c r="D465" s="226"/>
      <c r="E465" s="275"/>
      <c r="F465" s="275"/>
      <c r="G465" s="227"/>
      <c r="H465" s="27"/>
    </row>
    <row r="466" spans="1:8" x14ac:dyDescent="0.25">
      <c r="A466" s="21"/>
      <c r="D466" s="226"/>
      <c r="E466" s="275"/>
      <c r="F466" s="275"/>
      <c r="G466" s="227"/>
      <c r="H466" s="27"/>
    </row>
    <row r="467" spans="1:8" x14ac:dyDescent="0.25">
      <c r="D467" s="226"/>
      <c r="E467" s="275"/>
      <c r="F467" s="275"/>
      <c r="G467" s="227"/>
      <c r="H467" s="27"/>
    </row>
    <row r="468" spans="1:8" x14ac:dyDescent="0.25">
      <c r="D468" s="226"/>
      <c r="E468" s="275"/>
      <c r="F468" s="275"/>
      <c r="G468" s="227"/>
      <c r="H468" s="27"/>
    </row>
    <row r="469" spans="1:8" x14ac:dyDescent="0.25">
      <c r="D469" s="226"/>
      <c r="E469" s="275"/>
      <c r="F469" s="275"/>
      <c r="G469" s="227"/>
      <c r="H469" s="27"/>
    </row>
    <row r="470" spans="1:8" x14ac:dyDescent="0.25">
      <c r="A470" s="21"/>
      <c r="D470" s="236"/>
      <c r="E470" s="276"/>
      <c r="F470" s="276"/>
      <c r="G470" s="237"/>
      <c r="H470" s="27"/>
    </row>
    <row r="471" spans="1:8" x14ac:dyDescent="0.25">
      <c r="D471" s="226"/>
      <c r="E471" s="275"/>
      <c r="F471" s="275"/>
      <c r="G471" s="227"/>
      <c r="H471" s="27"/>
    </row>
    <row r="472" spans="1:8" x14ac:dyDescent="0.25">
      <c r="D472" s="226"/>
      <c r="E472" s="275"/>
      <c r="F472" s="275"/>
      <c r="G472" s="227"/>
      <c r="H472" s="27"/>
    </row>
    <row r="473" spans="1:8" x14ac:dyDescent="0.25">
      <c r="D473" s="226"/>
      <c r="E473" s="275"/>
      <c r="F473" s="275"/>
      <c r="G473" s="227"/>
      <c r="H473" s="27"/>
    </row>
    <row r="474" spans="1:8" x14ac:dyDescent="0.25">
      <c r="A474" s="21"/>
      <c r="D474" s="236"/>
      <c r="E474" s="276"/>
      <c r="F474" s="276"/>
      <c r="G474" s="237"/>
      <c r="H474" s="27"/>
    </row>
    <row r="475" spans="1:8" x14ac:dyDescent="0.25">
      <c r="D475" s="226"/>
      <c r="E475" s="275"/>
      <c r="F475" s="275"/>
      <c r="G475" s="227"/>
      <c r="H475" s="27"/>
    </row>
    <row r="476" spans="1:8" x14ac:dyDescent="0.25">
      <c r="A476" s="21"/>
      <c r="B476" s="21"/>
      <c r="D476" s="226"/>
      <c r="E476" s="275"/>
      <c r="F476" s="275"/>
      <c r="G476" s="227"/>
      <c r="H476" s="27"/>
    </row>
    <row r="477" spans="1:8" x14ac:dyDescent="0.25">
      <c r="H477" s="27"/>
    </row>
    <row r="478" spans="1:8" x14ac:dyDescent="0.25">
      <c r="H478" s="27"/>
    </row>
    <row r="479" spans="1:8" x14ac:dyDescent="0.25">
      <c r="A479" s="21"/>
      <c r="B479" s="21"/>
      <c r="C479" s="22"/>
      <c r="D479" s="22"/>
      <c r="E479" s="278"/>
      <c r="F479" s="278"/>
      <c r="G479" s="274"/>
      <c r="H479" s="27"/>
    </row>
    <row r="480" spans="1:8" x14ac:dyDescent="0.25">
      <c r="H480" s="27"/>
    </row>
    <row r="481" spans="1:8" x14ac:dyDescent="0.25">
      <c r="H481" s="27"/>
    </row>
    <row r="482" spans="1:8" x14ac:dyDescent="0.25">
      <c r="H482" s="27"/>
    </row>
    <row r="483" spans="1:8" x14ac:dyDescent="0.25">
      <c r="A483" s="21"/>
      <c r="B483" s="21"/>
      <c r="C483" s="22"/>
      <c r="D483" s="236"/>
      <c r="E483" s="276"/>
      <c r="F483" s="276"/>
      <c r="G483" s="237"/>
      <c r="H483" s="27"/>
    </row>
    <row r="484" spans="1:8" x14ac:dyDescent="0.25">
      <c r="A484" s="21"/>
      <c r="B484" s="21"/>
      <c r="C484" s="22"/>
      <c r="D484" s="236"/>
      <c r="E484" s="276"/>
      <c r="F484" s="276"/>
      <c r="G484" s="237"/>
      <c r="H484" s="27"/>
    </row>
    <row r="485" spans="1:8" x14ac:dyDescent="0.25">
      <c r="A485" s="21"/>
      <c r="B485" s="21"/>
      <c r="C485" s="22"/>
      <c r="D485" s="236"/>
      <c r="E485" s="276"/>
      <c r="F485" s="276"/>
      <c r="G485" s="237"/>
      <c r="H485" s="27"/>
    </row>
    <row r="486" spans="1:8" x14ac:dyDescent="0.25">
      <c r="H486" s="27"/>
    </row>
    <row r="487" spans="1:8" x14ac:dyDescent="0.25">
      <c r="C487" s="22"/>
      <c r="H487" s="27"/>
    </row>
    <row r="488" spans="1:8" x14ac:dyDescent="0.25">
      <c r="A488" s="21"/>
      <c r="B488" s="21"/>
      <c r="H488" s="27"/>
    </row>
    <row r="489" spans="1:8" x14ac:dyDescent="0.25">
      <c r="D489" s="226"/>
      <c r="E489" s="275"/>
      <c r="F489" s="275"/>
      <c r="G489" s="227"/>
      <c r="H489" s="27"/>
    </row>
    <row r="490" spans="1:8" x14ac:dyDescent="0.25">
      <c r="D490" s="226"/>
      <c r="E490" s="275"/>
      <c r="F490" s="275"/>
      <c r="G490" s="227"/>
      <c r="H490" s="27"/>
    </row>
    <row r="491" spans="1:8" x14ac:dyDescent="0.25">
      <c r="D491" s="226"/>
      <c r="E491" s="275"/>
      <c r="F491" s="275"/>
      <c r="G491" s="227"/>
      <c r="H491" s="27"/>
    </row>
    <row r="492" spans="1:8" x14ac:dyDescent="0.25">
      <c r="D492" s="226"/>
      <c r="E492" s="275"/>
      <c r="F492" s="275"/>
      <c r="G492" s="227"/>
      <c r="H492" s="27"/>
    </row>
    <row r="493" spans="1:8" x14ac:dyDescent="0.25">
      <c r="D493" s="226"/>
      <c r="E493" s="275"/>
      <c r="F493" s="275"/>
      <c r="G493" s="227"/>
      <c r="H493" s="27"/>
    </row>
    <row r="494" spans="1:8" x14ac:dyDescent="0.25">
      <c r="D494" s="226"/>
      <c r="E494" s="275"/>
      <c r="F494" s="275"/>
      <c r="G494" s="227"/>
      <c r="H494" s="27"/>
    </row>
    <row r="495" spans="1:8" x14ac:dyDescent="0.25">
      <c r="A495" s="21"/>
      <c r="B495" s="21"/>
      <c r="C495" s="22"/>
      <c r="D495" s="236"/>
      <c r="E495" s="276"/>
      <c r="F495" s="276"/>
      <c r="G495" s="237"/>
      <c r="H495" s="27"/>
    </row>
    <row r="496" spans="1:8" x14ac:dyDescent="0.25">
      <c r="A496" s="21"/>
      <c r="B496" s="21"/>
      <c r="C496" s="22"/>
      <c r="D496" s="236"/>
      <c r="E496" s="276"/>
      <c r="F496" s="276"/>
      <c r="G496" s="237"/>
      <c r="H496" s="27"/>
    </row>
    <row r="497" spans="1:8" x14ac:dyDescent="0.25">
      <c r="A497" s="21"/>
      <c r="B497" s="21"/>
      <c r="C497" s="22"/>
      <c r="D497" s="236"/>
      <c r="E497" s="276"/>
      <c r="F497" s="276"/>
      <c r="G497" s="237"/>
      <c r="H497" s="27"/>
    </row>
    <row r="498" spans="1:8" x14ac:dyDescent="0.25">
      <c r="A498" s="21"/>
      <c r="B498" s="21"/>
      <c r="C498" s="22"/>
      <c r="D498" s="236"/>
      <c r="E498" s="276"/>
      <c r="F498" s="276"/>
      <c r="G498" s="237"/>
      <c r="H498" s="27"/>
    </row>
    <row r="499" spans="1:8" x14ac:dyDescent="0.25">
      <c r="D499" s="226"/>
      <c r="E499" s="275"/>
      <c r="F499" s="275"/>
      <c r="G499" s="227"/>
      <c r="H499" s="27"/>
    </row>
    <row r="500" spans="1:8" x14ac:dyDescent="0.25">
      <c r="A500" s="21"/>
      <c r="D500" s="226"/>
      <c r="E500" s="275"/>
      <c r="F500" s="275"/>
      <c r="G500" s="227"/>
      <c r="H500" s="27"/>
    </row>
    <row r="501" spans="1:8" x14ac:dyDescent="0.25">
      <c r="D501" s="226"/>
      <c r="E501" s="275"/>
      <c r="F501" s="275"/>
      <c r="G501" s="227"/>
      <c r="H501" s="27"/>
    </row>
    <row r="502" spans="1:8" x14ac:dyDescent="0.25">
      <c r="D502" s="226"/>
      <c r="E502" s="275"/>
      <c r="F502" s="275"/>
      <c r="G502" s="227"/>
      <c r="H502" s="27"/>
    </row>
    <row r="503" spans="1:8" x14ac:dyDescent="0.25">
      <c r="D503" s="226"/>
      <c r="E503" s="275"/>
      <c r="F503" s="275"/>
      <c r="G503" s="227"/>
      <c r="H503" s="27"/>
    </row>
    <row r="504" spans="1:8" x14ac:dyDescent="0.25">
      <c r="D504" s="226"/>
      <c r="E504" s="275"/>
      <c r="F504" s="275"/>
      <c r="G504" s="227"/>
      <c r="H504" s="27"/>
    </row>
    <row r="505" spans="1:8" x14ac:dyDescent="0.25">
      <c r="D505" s="226"/>
      <c r="E505" s="275"/>
      <c r="F505" s="275"/>
      <c r="G505" s="227"/>
      <c r="H505" s="27"/>
    </row>
    <row r="506" spans="1:8" x14ac:dyDescent="0.25">
      <c r="D506" s="226"/>
      <c r="E506" s="275"/>
      <c r="F506" s="275"/>
      <c r="G506" s="227"/>
      <c r="H506" s="27"/>
    </row>
    <row r="507" spans="1:8" x14ac:dyDescent="0.25">
      <c r="D507" s="226"/>
      <c r="E507" s="275"/>
      <c r="F507" s="275"/>
      <c r="G507" s="227"/>
      <c r="H507" s="27"/>
    </row>
    <row r="508" spans="1:8" x14ac:dyDescent="0.25">
      <c r="D508" s="226"/>
      <c r="E508" s="275"/>
      <c r="F508" s="275"/>
      <c r="G508" s="227"/>
      <c r="H508" s="27"/>
    </row>
    <row r="509" spans="1:8" x14ac:dyDescent="0.25">
      <c r="D509" s="226"/>
      <c r="E509" s="275"/>
      <c r="F509" s="275"/>
      <c r="G509" s="227"/>
      <c r="H509" s="27"/>
    </row>
    <row r="510" spans="1:8" x14ac:dyDescent="0.25">
      <c r="A510" s="21"/>
      <c r="D510" s="236"/>
      <c r="E510" s="276"/>
      <c r="F510" s="276"/>
      <c r="G510" s="237"/>
      <c r="H510" s="27"/>
    </row>
    <row r="511" spans="1:8" x14ac:dyDescent="0.25">
      <c r="A511" s="21"/>
      <c r="D511" s="236"/>
      <c r="E511" s="276"/>
      <c r="F511" s="276"/>
      <c r="G511" s="237"/>
      <c r="H511" s="27"/>
    </row>
    <row r="512" spans="1:8" x14ac:dyDescent="0.25">
      <c r="A512" s="21"/>
      <c r="D512" s="236"/>
      <c r="E512" s="276"/>
      <c r="F512" s="276"/>
      <c r="G512" s="237"/>
      <c r="H512" s="27"/>
    </row>
    <row r="513" spans="1:8" x14ac:dyDescent="0.25">
      <c r="A513" s="21"/>
      <c r="D513" s="236"/>
      <c r="E513" s="276"/>
      <c r="F513" s="276"/>
      <c r="G513" s="237"/>
      <c r="H513" s="27"/>
    </row>
    <row r="514" spans="1:8" x14ac:dyDescent="0.25">
      <c r="D514" s="226"/>
      <c r="E514" s="275"/>
      <c r="F514" s="275"/>
      <c r="G514" s="227"/>
      <c r="H514" s="27"/>
    </row>
    <row r="515" spans="1:8" x14ac:dyDescent="0.25">
      <c r="A515" s="21"/>
      <c r="D515" s="226"/>
      <c r="E515" s="275"/>
      <c r="F515" s="275"/>
      <c r="G515" s="227"/>
      <c r="H515" s="27"/>
    </row>
    <row r="516" spans="1:8" x14ac:dyDescent="0.25">
      <c r="D516" s="226"/>
      <c r="E516" s="275"/>
      <c r="F516" s="275"/>
      <c r="G516" s="227"/>
      <c r="H516" s="27"/>
    </row>
    <row r="517" spans="1:8" x14ac:dyDescent="0.25">
      <c r="D517" s="226"/>
      <c r="E517" s="275"/>
      <c r="F517" s="275"/>
      <c r="G517" s="227"/>
      <c r="H517" s="27"/>
    </row>
    <row r="518" spans="1:8" x14ac:dyDescent="0.25">
      <c r="D518" s="226"/>
      <c r="E518" s="275"/>
      <c r="F518" s="275"/>
      <c r="G518" s="227"/>
      <c r="H518" s="27"/>
    </row>
    <row r="519" spans="1:8" x14ac:dyDescent="0.25">
      <c r="A519" s="21"/>
      <c r="D519" s="236"/>
      <c r="E519" s="276"/>
      <c r="F519" s="276"/>
      <c r="G519" s="237"/>
      <c r="H519" s="27"/>
    </row>
    <row r="520" spans="1:8" x14ac:dyDescent="0.25">
      <c r="D520" s="226"/>
      <c r="E520" s="275"/>
      <c r="F520" s="275"/>
      <c r="G520" s="227"/>
      <c r="H520" s="27"/>
    </row>
    <row r="521" spans="1:8" x14ac:dyDescent="0.25">
      <c r="D521" s="226"/>
      <c r="E521" s="275"/>
      <c r="F521" s="275"/>
      <c r="G521" s="227"/>
      <c r="H521" s="27"/>
    </row>
    <row r="522" spans="1:8" x14ac:dyDescent="0.25">
      <c r="D522" s="226"/>
      <c r="E522" s="275"/>
      <c r="F522" s="275"/>
      <c r="G522" s="227"/>
      <c r="H522" s="27"/>
    </row>
    <row r="523" spans="1:8" x14ac:dyDescent="0.25">
      <c r="A523" s="21"/>
      <c r="B523" s="21"/>
      <c r="C523" s="22"/>
      <c r="D523" s="236"/>
      <c r="E523" s="276"/>
      <c r="F523" s="276"/>
      <c r="G523" s="237"/>
      <c r="H523" s="27"/>
    </row>
    <row r="524" spans="1:8" x14ac:dyDescent="0.25">
      <c r="D524" s="226"/>
      <c r="E524" s="275"/>
      <c r="F524" s="275"/>
      <c r="G524" s="227"/>
      <c r="H524" s="27"/>
    </row>
    <row r="525" spans="1:8" x14ac:dyDescent="0.25">
      <c r="D525" s="226"/>
      <c r="E525" s="275"/>
      <c r="F525" s="275"/>
      <c r="G525" s="227"/>
      <c r="H525" s="27"/>
    </row>
    <row r="526" spans="1:8" x14ac:dyDescent="0.25">
      <c r="A526" s="21"/>
      <c r="D526" s="22"/>
      <c r="E526" s="278"/>
      <c r="F526" s="278"/>
      <c r="G526" s="274"/>
      <c r="H526" s="27"/>
    </row>
    <row r="527" spans="1:8" x14ac:dyDescent="0.25">
      <c r="H527" s="27"/>
    </row>
    <row r="528" spans="1:8" x14ac:dyDescent="0.25">
      <c r="A528" s="21"/>
      <c r="B528" s="21"/>
      <c r="H528" s="27"/>
    </row>
    <row r="529" spans="1:8" x14ac:dyDescent="0.25">
      <c r="H529" s="27"/>
    </row>
    <row r="530" spans="1:8" x14ac:dyDescent="0.25">
      <c r="A530" s="21"/>
      <c r="B530" s="21"/>
      <c r="C530" s="22"/>
      <c r="D530" s="236"/>
      <c r="E530" s="276"/>
      <c r="F530" s="276"/>
      <c r="G530" s="237"/>
      <c r="H530" s="27"/>
    </row>
    <row r="531" spans="1:8" x14ac:dyDescent="0.25">
      <c r="H531" s="27"/>
    </row>
    <row r="532" spans="1:8" x14ac:dyDescent="0.25">
      <c r="H532" s="27"/>
    </row>
    <row r="533" spans="1:8" x14ac:dyDescent="0.25">
      <c r="H533" s="27"/>
    </row>
    <row r="534" spans="1:8" x14ac:dyDescent="0.25">
      <c r="H534" s="27"/>
    </row>
    <row r="535" spans="1:8" x14ac:dyDescent="0.25">
      <c r="C535" s="22"/>
      <c r="H535" s="27"/>
    </row>
    <row r="536" spans="1:8" x14ac:dyDescent="0.25">
      <c r="A536" s="21"/>
      <c r="B536" s="21"/>
      <c r="H536" s="27"/>
    </row>
    <row r="537" spans="1:8" x14ac:dyDescent="0.25">
      <c r="D537" s="226"/>
      <c r="E537" s="275"/>
      <c r="F537" s="275"/>
      <c r="G537" s="227"/>
      <c r="H537" s="27"/>
    </row>
    <row r="538" spans="1:8" x14ac:dyDescent="0.25">
      <c r="D538" s="226"/>
      <c r="E538" s="275"/>
      <c r="F538" s="275"/>
      <c r="G538" s="227"/>
      <c r="H538" s="27"/>
    </row>
    <row r="539" spans="1:8" x14ac:dyDescent="0.25">
      <c r="D539" s="226"/>
      <c r="E539" s="275"/>
      <c r="F539" s="275"/>
      <c r="G539" s="227"/>
      <c r="H539" s="27"/>
    </row>
    <row r="540" spans="1:8" x14ac:dyDescent="0.25">
      <c r="D540" s="226"/>
      <c r="E540" s="275"/>
      <c r="F540" s="275"/>
      <c r="G540" s="227"/>
      <c r="H540" s="27"/>
    </row>
    <row r="541" spans="1:8" x14ac:dyDescent="0.25">
      <c r="D541" s="226"/>
      <c r="E541" s="275"/>
      <c r="F541" s="275"/>
      <c r="G541" s="227"/>
      <c r="H541" s="27"/>
    </row>
    <row r="542" spans="1:8" x14ac:dyDescent="0.25">
      <c r="D542" s="226"/>
      <c r="E542" s="275"/>
      <c r="F542" s="275"/>
      <c r="G542" s="227"/>
      <c r="H542" s="27"/>
    </row>
    <row r="543" spans="1:8" x14ac:dyDescent="0.25">
      <c r="A543" s="21"/>
      <c r="B543" s="21"/>
      <c r="C543" s="22"/>
      <c r="D543" s="236"/>
      <c r="E543" s="276"/>
      <c r="F543" s="276"/>
      <c r="G543" s="237"/>
      <c r="H543" s="27"/>
    </row>
    <row r="544" spans="1:8" x14ac:dyDescent="0.25">
      <c r="A544" s="21"/>
      <c r="B544" s="21"/>
      <c r="C544" s="22"/>
      <c r="D544" s="236"/>
      <c r="E544" s="276"/>
      <c r="F544" s="276"/>
      <c r="G544" s="237"/>
      <c r="H544" s="27"/>
    </row>
    <row r="545" spans="1:8" x14ac:dyDescent="0.25">
      <c r="A545" s="21"/>
      <c r="B545" s="21"/>
      <c r="C545" s="22"/>
      <c r="D545" s="236"/>
      <c r="E545" s="276"/>
      <c r="F545" s="276"/>
      <c r="G545" s="237"/>
      <c r="H545" s="27"/>
    </row>
    <row r="546" spans="1:8" x14ac:dyDescent="0.25">
      <c r="A546" s="21"/>
      <c r="B546" s="21"/>
      <c r="C546" s="22"/>
      <c r="D546" s="236"/>
      <c r="E546" s="276"/>
      <c r="F546" s="276"/>
      <c r="G546" s="237"/>
      <c r="H546" s="27"/>
    </row>
    <row r="547" spans="1:8" x14ac:dyDescent="0.25">
      <c r="D547" s="226"/>
      <c r="E547" s="275"/>
      <c r="F547" s="275"/>
      <c r="G547" s="227"/>
      <c r="H547" s="27"/>
    </row>
    <row r="548" spans="1:8" x14ac:dyDescent="0.25">
      <c r="A548" s="21"/>
      <c r="D548" s="226"/>
      <c r="E548" s="275"/>
      <c r="F548" s="275"/>
      <c r="G548" s="227"/>
      <c r="H548" s="27"/>
    </row>
    <row r="549" spans="1:8" x14ac:dyDescent="0.25">
      <c r="D549" s="226"/>
      <c r="E549" s="275"/>
      <c r="F549" s="275"/>
      <c r="G549" s="227"/>
      <c r="H549" s="27"/>
    </row>
    <row r="550" spans="1:8" x14ac:dyDescent="0.25">
      <c r="C550" s="22"/>
      <c r="D550" s="226"/>
      <c r="E550" s="275"/>
      <c r="F550" s="275"/>
      <c r="G550" s="227"/>
      <c r="H550" s="27"/>
    </row>
    <row r="551" spans="1:8" x14ac:dyDescent="0.25">
      <c r="C551" s="22"/>
      <c r="D551" s="226"/>
      <c r="E551" s="275"/>
      <c r="F551" s="275"/>
      <c r="G551" s="227"/>
      <c r="H551" s="27"/>
    </row>
    <row r="552" spans="1:8" x14ac:dyDescent="0.25">
      <c r="D552" s="226"/>
      <c r="E552" s="275"/>
      <c r="F552" s="275"/>
      <c r="G552" s="227"/>
      <c r="H552" s="27"/>
    </row>
    <row r="553" spans="1:8" x14ac:dyDescent="0.25">
      <c r="D553" s="226"/>
      <c r="E553" s="275"/>
      <c r="F553" s="275"/>
      <c r="G553" s="227"/>
      <c r="H553" s="27"/>
    </row>
    <row r="554" spans="1:8" x14ac:dyDescent="0.25">
      <c r="D554" s="226"/>
      <c r="E554" s="275"/>
      <c r="F554" s="275"/>
      <c r="G554" s="227"/>
      <c r="H554" s="27"/>
    </row>
    <row r="555" spans="1:8" x14ac:dyDescent="0.25">
      <c r="D555" s="226"/>
      <c r="E555" s="275"/>
      <c r="F555" s="275"/>
      <c r="G555" s="227"/>
      <c r="H555" s="27"/>
    </row>
    <row r="556" spans="1:8" x14ac:dyDescent="0.25">
      <c r="D556" s="226"/>
      <c r="E556" s="275"/>
      <c r="F556" s="275"/>
      <c r="G556" s="227"/>
      <c r="H556" s="27"/>
    </row>
    <row r="557" spans="1:8" x14ac:dyDescent="0.25">
      <c r="D557" s="226"/>
      <c r="E557" s="275"/>
      <c r="F557" s="275"/>
      <c r="G557" s="227"/>
      <c r="H557" s="27"/>
    </row>
    <row r="558" spans="1:8" x14ac:dyDescent="0.25">
      <c r="A558" s="21"/>
      <c r="D558" s="236"/>
      <c r="E558" s="276"/>
      <c r="F558" s="276"/>
      <c r="G558" s="237"/>
      <c r="H558" s="27"/>
    </row>
    <row r="559" spans="1:8" x14ac:dyDescent="0.25">
      <c r="A559" s="21"/>
      <c r="D559" s="236"/>
      <c r="E559" s="276"/>
      <c r="F559" s="276"/>
      <c r="G559" s="237"/>
      <c r="H559" s="27"/>
    </row>
    <row r="560" spans="1:8" x14ac:dyDescent="0.25">
      <c r="A560" s="21"/>
      <c r="D560" s="236"/>
      <c r="E560" s="276"/>
      <c r="F560" s="276"/>
      <c r="G560" s="237"/>
      <c r="H560" s="27"/>
    </row>
    <row r="561" spans="1:8" x14ac:dyDescent="0.25">
      <c r="A561" s="21"/>
      <c r="D561" s="236"/>
      <c r="E561" s="276"/>
      <c r="F561" s="276"/>
      <c r="G561" s="237"/>
      <c r="H561" s="27"/>
    </row>
    <row r="562" spans="1:8" x14ac:dyDescent="0.25">
      <c r="D562" s="226"/>
      <c r="E562" s="275"/>
      <c r="F562" s="275"/>
      <c r="G562" s="227"/>
      <c r="H562" s="27"/>
    </row>
    <row r="563" spans="1:8" x14ac:dyDescent="0.25">
      <c r="A563" s="21"/>
      <c r="D563" s="226"/>
      <c r="E563" s="275"/>
      <c r="F563" s="275"/>
      <c r="G563" s="227"/>
      <c r="H563" s="27"/>
    </row>
    <row r="564" spans="1:8" x14ac:dyDescent="0.25">
      <c r="D564" s="226"/>
      <c r="E564" s="275"/>
      <c r="F564" s="275"/>
      <c r="G564" s="227"/>
      <c r="H564" s="27"/>
    </row>
    <row r="565" spans="1:8" x14ac:dyDescent="0.25">
      <c r="D565" s="226"/>
      <c r="E565" s="275"/>
      <c r="F565" s="275"/>
      <c r="G565" s="227"/>
      <c r="H565" s="27"/>
    </row>
    <row r="566" spans="1:8" x14ac:dyDescent="0.25">
      <c r="D566" s="226"/>
      <c r="E566" s="275"/>
      <c r="F566" s="275"/>
      <c r="G566" s="227"/>
      <c r="H566" s="27"/>
    </row>
    <row r="567" spans="1:8" x14ac:dyDescent="0.25">
      <c r="D567" s="226"/>
      <c r="E567" s="275"/>
      <c r="F567" s="275"/>
      <c r="G567" s="227"/>
      <c r="H567" s="27"/>
    </row>
    <row r="568" spans="1:8" x14ac:dyDescent="0.25">
      <c r="A568" s="21"/>
      <c r="D568" s="236"/>
      <c r="E568" s="276"/>
      <c r="F568" s="276"/>
      <c r="G568" s="237"/>
      <c r="H568" s="27"/>
    </row>
    <row r="569" spans="1:8" x14ac:dyDescent="0.25">
      <c r="D569" s="226"/>
      <c r="E569" s="275"/>
      <c r="F569" s="275"/>
      <c r="G569" s="227"/>
      <c r="H569" s="27"/>
    </row>
    <row r="570" spans="1:8" x14ac:dyDescent="0.25">
      <c r="A570" s="21"/>
      <c r="D570" s="226"/>
      <c r="E570" s="275"/>
      <c r="F570" s="275"/>
      <c r="G570" s="227"/>
      <c r="H570" s="27"/>
    </row>
    <row r="571" spans="1:8" x14ac:dyDescent="0.25">
      <c r="D571" s="226"/>
      <c r="E571" s="275"/>
      <c r="F571" s="275"/>
      <c r="G571" s="227"/>
      <c r="H571" s="27"/>
    </row>
    <row r="572" spans="1:8" x14ac:dyDescent="0.25">
      <c r="A572" s="21"/>
      <c r="B572" s="21"/>
      <c r="C572" s="22"/>
      <c r="D572" s="236"/>
      <c r="E572" s="276"/>
      <c r="F572" s="276"/>
      <c r="G572" s="237"/>
      <c r="H572" s="27"/>
    </row>
    <row r="573" spans="1:8" x14ac:dyDescent="0.25">
      <c r="D573" s="226"/>
      <c r="E573" s="275"/>
      <c r="F573" s="275"/>
      <c r="G573" s="227"/>
      <c r="H573" s="27"/>
    </row>
    <row r="574" spans="1:8" x14ac:dyDescent="0.25">
      <c r="D574" s="226"/>
      <c r="E574" s="275"/>
      <c r="F574" s="275"/>
      <c r="G574" s="227"/>
      <c r="H574" s="27"/>
    </row>
    <row r="575" spans="1:8" x14ac:dyDescent="0.25">
      <c r="H575" s="27"/>
    </row>
    <row r="576" spans="1:8" x14ac:dyDescent="0.25">
      <c r="A576" s="21"/>
      <c r="D576" s="22"/>
      <c r="E576" s="278"/>
      <c r="F576" s="278"/>
      <c r="G576" s="274"/>
      <c r="H576" s="27"/>
    </row>
    <row r="577" spans="1:8" x14ac:dyDescent="0.25">
      <c r="H577" s="27"/>
    </row>
    <row r="578" spans="1:8" x14ac:dyDescent="0.25">
      <c r="A578" s="21"/>
      <c r="B578" s="21"/>
      <c r="H578" s="27"/>
    </row>
    <row r="579" spans="1:8" x14ac:dyDescent="0.25">
      <c r="A579" s="21"/>
      <c r="B579" s="21"/>
      <c r="H579" s="27"/>
    </row>
    <row r="580" spans="1:8" x14ac:dyDescent="0.25">
      <c r="A580" s="21"/>
      <c r="B580" s="21"/>
      <c r="H580" s="27"/>
    </row>
    <row r="581" spans="1:8" x14ac:dyDescent="0.25">
      <c r="A581" s="21"/>
      <c r="B581" s="21"/>
      <c r="H581" s="27"/>
    </row>
    <row r="582" spans="1:8" x14ac:dyDescent="0.25">
      <c r="H582" s="27"/>
    </row>
    <row r="583" spans="1:8" x14ac:dyDescent="0.25">
      <c r="H583" s="27"/>
    </row>
    <row r="584" spans="1:8" x14ac:dyDescent="0.25">
      <c r="H584" s="27"/>
    </row>
    <row r="585" spans="1:8" x14ac:dyDescent="0.25">
      <c r="H585" s="27"/>
    </row>
    <row r="586" spans="1:8" x14ac:dyDescent="0.25">
      <c r="C586" s="22"/>
      <c r="H586" s="27"/>
    </row>
    <row r="587" spans="1:8" x14ac:dyDescent="0.25">
      <c r="A587" s="21"/>
      <c r="B587" s="21"/>
      <c r="H587" s="27"/>
    </row>
    <row r="588" spans="1:8" x14ac:dyDescent="0.25">
      <c r="D588" s="226"/>
      <c r="E588" s="275"/>
      <c r="F588" s="275"/>
      <c r="G588" s="227"/>
      <c r="H588" s="27"/>
    </row>
    <row r="589" spans="1:8" x14ac:dyDescent="0.25">
      <c r="D589" s="226"/>
      <c r="E589" s="275"/>
      <c r="F589" s="275"/>
      <c r="G589" s="227"/>
      <c r="H589" s="27"/>
    </row>
    <row r="590" spans="1:8" x14ac:dyDescent="0.25">
      <c r="D590" s="226"/>
      <c r="E590" s="275"/>
      <c r="F590" s="275"/>
      <c r="G590" s="227"/>
      <c r="H590" s="27"/>
    </row>
    <row r="591" spans="1:8" x14ac:dyDescent="0.25">
      <c r="D591" s="226"/>
      <c r="E591" s="275"/>
      <c r="F591" s="275"/>
      <c r="G591" s="227"/>
      <c r="H591" s="27"/>
    </row>
    <row r="592" spans="1:8" x14ac:dyDescent="0.25">
      <c r="D592" s="226"/>
      <c r="E592" s="275"/>
      <c r="F592" s="275"/>
      <c r="G592" s="227"/>
      <c r="H592" s="27"/>
    </row>
    <row r="593" spans="1:8" x14ac:dyDescent="0.25">
      <c r="D593" s="226"/>
      <c r="E593" s="275"/>
      <c r="F593" s="275"/>
      <c r="G593" s="227"/>
      <c r="H593" s="27"/>
    </row>
    <row r="594" spans="1:8" x14ac:dyDescent="0.25">
      <c r="A594" s="21"/>
      <c r="B594" s="21"/>
      <c r="C594" s="22"/>
      <c r="D594" s="236"/>
      <c r="E594" s="276"/>
      <c r="F594" s="276"/>
      <c r="G594" s="237"/>
      <c r="H594" s="27"/>
    </row>
    <row r="595" spans="1:8" x14ac:dyDescent="0.25">
      <c r="A595" s="21"/>
      <c r="B595" s="21"/>
      <c r="C595" s="22"/>
      <c r="D595" s="236"/>
      <c r="E595" s="276"/>
      <c r="F595" s="276"/>
      <c r="G595" s="237"/>
      <c r="H595" s="27"/>
    </row>
    <row r="596" spans="1:8" x14ac:dyDescent="0.25">
      <c r="A596" s="21"/>
      <c r="B596" s="21"/>
      <c r="C596" s="22"/>
      <c r="D596" s="236"/>
      <c r="E596" s="276"/>
      <c r="F596" s="276"/>
      <c r="G596" s="237"/>
      <c r="H596" s="27"/>
    </row>
    <row r="597" spans="1:8" x14ac:dyDescent="0.25">
      <c r="D597" s="226"/>
      <c r="E597" s="275"/>
      <c r="F597" s="275"/>
      <c r="G597" s="227"/>
      <c r="H597" s="27"/>
    </row>
    <row r="598" spans="1:8" x14ac:dyDescent="0.25">
      <c r="A598" s="21"/>
      <c r="D598" s="226"/>
      <c r="E598" s="275"/>
      <c r="F598" s="275"/>
      <c r="G598" s="227"/>
      <c r="H598" s="27"/>
    </row>
    <row r="599" spans="1:8" x14ac:dyDescent="0.25">
      <c r="D599" s="226"/>
      <c r="E599" s="275"/>
      <c r="F599" s="275"/>
      <c r="G599" s="227"/>
      <c r="H599" s="27"/>
    </row>
    <row r="600" spans="1:8" x14ac:dyDescent="0.25">
      <c r="D600" s="226"/>
      <c r="E600" s="275"/>
      <c r="F600" s="275"/>
      <c r="G600" s="227"/>
      <c r="H600" s="27"/>
    </row>
    <row r="601" spans="1:8" x14ac:dyDescent="0.25">
      <c r="D601" s="226"/>
      <c r="E601" s="275"/>
      <c r="F601" s="275"/>
      <c r="G601" s="227"/>
      <c r="H601" s="27"/>
    </row>
    <row r="602" spans="1:8" x14ac:dyDescent="0.25">
      <c r="D602" s="226"/>
      <c r="E602" s="275"/>
      <c r="F602" s="275"/>
      <c r="G602" s="227"/>
      <c r="H602" s="27"/>
    </row>
    <row r="603" spans="1:8" x14ac:dyDescent="0.25">
      <c r="D603" s="226"/>
      <c r="E603" s="275"/>
      <c r="F603" s="275"/>
      <c r="G603" s="227"/>
      <c r="H603" s="27"/>
    </row>
    <row r="604" spans="1:8" x14ac:dyDescent="0.25">
      <c r="D604" s="226"/>
      <c r="E604" s="275"/>
      <c r="F604" s="275"/>
      <c r="G604" s="227"/>
      <c r="H604" s="27"/>
    </row>
    <row r="605" spans="1:8" x14ac:dyDescent="0.25">
      <c r="D605" s="226"/>
      <c r="E605" s="275"/>
      <c r="F605" s="275"/>
      <c r="G605" s="227"/>
      <c r="H605" s="27"/>
    </row>
    <row r="606" spans="1:8" x14ac:dyDescent="0.25">
      <c r="D606" s="226"/>
      <c r="E606" s="275"/>
      <c r="F606" s="275"/>
      <c r="G606" s="227"/>
      <c r="H606" s="27"/>
    </row>
    <row r="607" spans="1:8" x14ac:dyDescent="0.25">
      <c r="D607" s="226"/>
      <c r="E607" s="275"/>
      <c r="F607" s="275"/>
      <c r="G607" s="227"/>
      <c r="H607" s="27"/>
    </row>
    <row r="608" spans="1:8" x14ac:dyDescent="0.25">
      <c r="D608" s="226"/>
      <c r="E608" s="275"/>
      <c r="F608" s="275"/>
      <c r="G608" s="227"/>
      <c r="H608" s="27"/>
    </row>
    <row r="609" spans="1:8" x14ac:dyDescent="0.25">
      <c r="A609" s="21"/>
      <c r="D609" s="236"/>
      <c r="E609" s="276"/>
      <c r="F609" s="276"/>
      <c r="G609" s="237"/>
      <c r="H609" s="27"/>
    </row>
    <row r="610" spans="1:8" x14ac:dyDescent="0.25">
      <c r="A610" s="21"/>
      <c r="D610" s="236"/>
      <c r="E610" s="276"/>
      <c r="F610" s="276"/>
      <c r="G610" s="237"/>
      <c r="H610" s="27"/>
    </row>
    <row r="611" spans="1:8" x14ac:dyDescent="0.25">
      <c r="A611" s="21"/>
      <c r="D611" s="236"/>
      <c r="E611" s="276"/>
      <c r="F611" s="276"/>
      <c r="G611" s="237"/>
      <c r="H611" s="27"/>
    </row>
    <row r="612" spans="1:8" x14ac:dyDescent="0.25">
      <c r="A612" s="21"/>
      <c r="D612" s="236"/>
      <c r="E612" s="276"/>
      <c r="F612" s="276"/>
      <c r="G612" s="237"/>
      <c r="H612" s="27"/>
    </row>
    <row r="613" spans="1:8" x14ac:dyDescent="0.25">
      <c r="D613" s="226"/>
      <c r="E613" s="275"/>
      <c r="F613" s="275"/>
      <c r="G613" s="227"/>
      <c r="H613" s="27"/>
    </row>
    <row r="614" spans="1:8" x14ac:dyDescent="0.25">
      <c r="A614" s="21"/>
      <c r="D614" s="226"/>
      <c r="E614" s="275"/>
      <c r="F614" s="275"/>
      <c r="G614" s="227"/>
      <c r="H614" s="27"/>
    </row>
    <row r="615" spans="1:8" x14ac:dyDescent="0.25">
      <c r="D615" s="226"/>
      <c r="E615" s="275"/>
      <c r="F615" s="275"/>
      <c r="G615" s="227"/>
      <c r="H615" s="27"/>
    </row>
    <row r="616" spans="1:8" x14ac:dyDescent="0.25">
      <c r="D616" s="226"/>
      <c r="E616" s="275"/>
      <c r="F616" s="275"/>
      <c r="G616" s="227"/>
      <c r="H616" s="27"/>
    </row>
    <row r="617" spans="1:8" x14ac:dyDescent="0.25">
      <c r="D617" s="226"/>
      <c r="E617" s="275"/>
      <c r="F617" s="275"/>
      <c r="G617" s="227"/>
      <c r="H617" s="27"/>
    </row>
    <row r="618" spans="1:8" x14ac:dyDescent="0.25">
      <c r="A618" s="21"/>
      <c r="D618" s="236"/>
      <c r="E618" s="276"/>
      <c r="F618" s="276"/>
      <c r="G618" s="237"/>
      <c r="H618" s="27"/>
    </row>
    <row r="619" spans="1:8" x14ac:dyDescent="0.25">
      <c r="D619" s="226"/>
      <c r="E619" s="275"/>
      <c r="F619" s="275"/>
      <c r="G619" s="227"/>
      <c r="H619" s="27"/>
    </row>
    <row r="620" spans="1:8" x14ac:dyDescent="0.25">
      <c r="A620" s="21"/>
      <c r="D620" s="226"/>
      <c r="E620" s="275"/>
      <c r="F620" s="275"/>
      <c r="G620" s="227"/>
      <c r="H620" s="27"/>
    </row>
    <row r="621" spans="1:8" x14ac:dyDescent="0.25">
      <c r="D621" s="226"/>
      <c r="E621" s="275"/>
      <c r="F621" s="275"/>
      <c r="G621" s="227"/>
      <c r="H621" s="27"/>
    </row>
    <row r="622" spans="1:8" x14ac:dyDescent="0.25">
      <c r="A622" s="21"/>
      <c r="B622" s="21"/>
      <c r="C622" s="22"/>
      <c r="D622" s="236"/>
      <c r="E622" s="276"/>
      <c r="F622" s="276"/>
      <c r="G622" s="237"/>
      <c r="H622" s="27"/>
    </row>
    <row r="623" spans="1:8" x14ac:dyDescent="0.25">
      <c r="D623" s="226"/>
      <c r="E623" s="275"/>
      <c r="F623" s="275"/>
      <c r="G623" s="227"/>
      <c r="H623" s="27"/>
    </row>
    <row r="624" spans="1:8" x14ac:dyDescent="0.25">
      <c r="D624" s="226"/>
      <c r="E624" s="275"/>
      <c r="F624" s="275"/>
      <c r="G624" s="227"/>
      <c r="H624" s="27"/>
    </row>
    <row r="625" spans="1:8" x14ac:dyDescent="0.25">
      <c r="A625" s="21"/>
      <c r="D625" s="236"/>
      <c r="E625" s="276"/>
      <c r="F625" s="276"/>
      <c r="G625" s="237"/>
      <c r="H625" s="27"/>
    </row>
    <row r="626" spans="1:8" x14ac:dyDescent="0.25">
      <c r="H626" s="27"/>
    </row>
    <row r="627" spans="1:8" x14ac:dyDescent="0.25">
      <c r="A627" s="21"/>
      <c r="B627" s="21"/>
      <c r="H627" s="27"/>
    </row>
    <row r="628" spans="1:8" x14ac:dyDescent="0.25">
      <c r="A628" s="21"/>
      <c r="B628" s="21"/>
      <c r="H628" s="27"/>
    </row>
    <row r="629" spans="1:8" x14ac:dyDescent="0.25">
      <c r="A629" s="21"/>
      <c r="B629" s="21"/>
      <c r="H629" s="27"/>
    </row>
    <row r="630" spans="1:8" x14ac:dyDescent="0.25">
      <c r="A630" s="21"/>
      <c r="B630" s="21"/>
      <c r="H630" s="27"/>
    </row>
    <row r="631" spans="1:8" x14ac:dyDescent="0.25">
      <c r="A631" s="21"/>
      <c r="B631" s="21"/>
      <c r="H631" s="27"/>
    </row>
    <row r="632" spans="1:8" x14ac:dyDescent="0.25">
      <c r="H632" s="27"/>
    </row>
    <row r="633" spans="1:8" x14ac:dyDescent="0.25">
      <c r="H633" s="27"/>
    </row>
    <row r="634" spans="1:8" x14ac:dyDescent="0.25">
      <c r="C634" s="22"/>
      <c r="H634" s="27"/>
    </row>
    <row r="635" spans="1:8" x14ac:dyDescent="0.25">
      <c r="A635" s="21"/>
      <c r="B635" s="21"/>
      <c r="H635" s="27"/>
    </row>
    <row r="636" spans="1:8" x14ac:dyDescent="0.25">
      <c r="D636" s="226"/>
      <c r="E636" s="275"/>
      <c r="F636" s="275"/>
      <c r="G636" s="227"/>
      <c r="H636" s="27"/>
    </row>
    <row r="637" spans="1:8" x14ac:dyDescent="0.25">
      <c r="D637" s="226"/>
      <c r="E637" s="275"/>
      <c r="F637" s="275"/>
      <c r="G637" s="227"/>
      <c r="H637" s="27"/>
    </row>
    <row r="638" spans="1:8" x14ac:dyDescent="0.25">
      <c r="D638" s="226"/>
      <c r="E638" s="275"/>
      <c r="F638" s="275"/>
      <c r="G638" s="227"/>
      <c r="H638" s="27"/>
    </row>
    <row r="639" spans="1:8" x14ac:dyDescent="0.25">
      <c r="D639" s="226"/>
      <c r="E639" s="275"/>
      <c r="F639" s="275"/>
      <c r="G639" s="227"/>
      <c r="H639" s="27"/>
    </row>
    <row r="640" spans="1:8" x14ac:dyDescent="0.25">
      <c r="D640" s="226"/>
      <c r="E640" s="275"/>
      <c r="F640" s="275"/>
      <c r="G640" s="227"/>
      <c r="H640" s="27"/>
    </row>
    <row r="641" spans="1:8" x14ac:dyDescent="0.25">
      <c r="D641" s="226"/>
      <c r="E641" s="275"/>
      <c r="F641" s="275"/>
      <c r="G641" s="227"/>
      <c r="H641" s="27"/>
    </row>
    <row r="642" spans="1:8" x14ac:dyDescent="0.25">
      <c r="D642" s="226"/>
      <c r="E642" s="275"/>
      <c r="F642" s="275"/>
      <c r="G642" s="227"/>
      <c r="H642" s="27"/>
    </row>
    <row r="643" spans="1:8" x14ac:dyDescent="0.25">
      <c r="A643" s="21"/>
      <c r="B643" s="21"/>
      <c r="C643" s="22"/>
      <c r="D643" s="236"/>
      <c r="E643" s="276"/>
      <c r="F643" s="276"/>
      <c r="G643" s="237"/>
      <c r="H643" s="27"/>
    </row>
    <row r="644" spans="1:8" x14ac:dyDescent="0.25">
      <c r="A644" s="21"/>
      <c r="B644" s="21"/>
      <c r="C644" s="22"/>
      <c r="D644" s="236"/>
      <c r="E644" s="276"/>
      <c r="F644" s="276"/>
      <c r="G644" s="237"/>
      <c r="H644" s="27"/>
    </row>
    <row r="645" spans="1:8" x14ac:dyDescent="0.25">
      <c r="A645" s="21"/>
      <c r="B645" s="21"/>
      <c r="C645" s="22"/>
      <c r="D645" s="236"/>
      <c r="E645" s="276"/>
      <c r="F645" s="276"/>
      <c r="G645" s="237"/>
      <c r="H645" s="27"/>
    </row>
    <row r="646" spans="1:8" x14ac:dyDescent="0.25">
      <c r="D646" s="226"/>
      <c r="E646" s="275"/>
      <c r="F646" s="275"/>
      <c r="G646" s="227"/>
      <c r="H646" s="27"/>
    </row>
    <row r="647" spans="1:8" x14ac:dyDescent="0.25">
      <c r="A647" s="21"/>
      <c r="D647" s="226"/>
      <c r="E647" s="275"/>
      <c r="F647" s="275"/>
      <c r="G647" s="227"/>
      <c r="H647" s="27"/>
    </row>
    <row r="648" spans="1:8" x14ac:dyDescent="0.25">
      <c r="D648" s="226"/>
      <c r="E648" s="275"/>
      <c r="F648" s="275"/>
      <c r="G648" s="237"/>
      <c r="H648" s="27"/>
    </row>
    <row r="649" spans="1:8" x14ac:dyDescent="0.25">
      <c r="D649" s="226"/>
      <c r="E649" s="275"/>
      <c r="F649" s="275"/>
      <c r="G649" s="227"/>
      <c r="H649" s="27"/>
    </row>
    <row r="650" spans="1:8" x14ac:dyDescent="0.25">
      <c r="D650" s="226"/>
      <c r="E650" s="275"/>
      <c r="F650" s="275"/>
      <c r="G650" s="227"/>
      <c r="H650" s="27"/>
    </row>
    <row r="651" spans="1:8" x14ac:dyDescent="0.25">
      <c r="D651" s="226"/>
      <c r="E651" s="275"/>
      <c r="F651" s="275"/>
      <c r="G651" s="227"/>
      <c r="H651" s="27"/>
    </row>
    <row r="652" spans="1:8" x14ac:dyDescent="0.25">
      <c r="D652" s="226"/>
      <c r="E652" s="275"/>
      <c r="F652" s="275"/>
      <c r="G652" s="227"/>
      <c r="H652" s="27"/>
    </row>
    <row r="653" spans="1:8" x14ac:dyDescent="0.25">
      <c r="D653" s="226"/>
      <c r="E653" s="275"/>
      <c r="F653" s="275"/>
      <c r="G653" s="227"/>
      <c r="H653" s="27"/>
    </row>
    <row r="654" spans="1:8" x14ac:dyDescent="0.25">
      <c r="D654" s="226"/>
      <c r="E654" s="275"/>
      <c r="F654" s="275"/>
      <c r="G654" s="227"/>
      <c r="H654" s="27"/>
    </row>
    <row r="655" spans="1:8" x14ac:dyDescent="0.25">
      <c r="D655" s="226"/>
      <c r="E655" s="275"/>
      <c r="F655" s="275"/>
      <c r="G655" s="227"/>
      <c r="H655" s="27"/>
    </row>
    <row r="656" spans="1:8" x14ac:dyDescent="0.25">
      <c r="D656" s="226"/>
      <c r="E656" s="275"/>
      <c r="F656" s="275"/>
      <c r="G656" s="227"/>
      <c r="H656" s="27"/>
    </row>
    <row r="657" spans="1:8" x14ac:dyDescent="0.25">
      <c r="A657" s="21"/>
      <c r="D657" s="236"/>
      <c r="E657" s="276"/>
      <c r="F657" s="276"/>
      <c r="G657" s="237"/>
      <c r="H657" s="27"/>
    </row>
    <row r="658" spans="1:8" x14ac:dyDescent="0.25">
      <c r="A658" s="21"/>
      <c r="D658" s="236"/>
      <c r="E658" s="276"/>
      <c r="F658" s="276"/>
      <c r="G658" s="237"/>
      <c r="H658" s="27"/>
    </row>
    <row r="659" spans="1:8" x14ac:dyDescent="0.25">
      <c r="A659" s="21"/>
      <c r="D659" s="236"/>
      <c r="E659" s="276"/>
      <c r="F659" s="276"/>
      <c r="G659" s="237"/>
      <c r="H659" s="27"/>
    </row>
    <row r="660" spans="1:8" x14ac:dyDescent="0.25">
      <c r="A660" s="21"/>
      <c r="D660" s="236"/>
      <c r="E660" s="276"/>
      <c r="F660" s="276"/>
      <c r="G660" s="237"/>
      <c r="H660" s="27"/>
    </row>
    <row r="661" spans="1:8" x14ac:dyDescent="0.25">
      <c r="D661" s="226"/>
      <c r="E661" s="275"/>
      <c r="F661" s="275"/>
      <c r="G661" s="227"/>
      <c r="H661" s="27"/>
    </row>
    <row r="662" spans="1:8" x14ac:dyDescent="0.25">
      <c r="A662" s="21"/>
      <c r="D662" s="226"/>
      <c r="E662" s="275"/>
      <c r="F662" s="275"/>
      <c r="G662" s="227"/>
      <c r="H662" s="27"/>
    </row>
    <row r="663" spans="1:8" x14ac:dyDescent="0.25">
      <c r="D663" s="226"/>
      <c r="E663" s="275"/>
      <c r="F663" s="275"/>
      <c r="G663" s="227"/>
      <c r="H663" s="27"/>
    </row>
    <row r="664" spans="1:8" x14ac:dyDescent="0.25">
      <c r="D664" s="226"/>
      <c r="E664" s="275"/>
      <c r="F664" s="275"/>
      <c r="G664" s="227"/>
      <c r="H664" s="27"/>
    </row>
    <row r="665" spans="1:8" x14ac:dyDescent="0.25">
      <c r="D665" s="226"/>
      <c r="E665" s="275"/>
      <c r="F665" s="275"/>
      <c r="G665" s="227"/>
      <c r="H665" s="27"/>
    </row>
    <row r="666" spans="1:8" x14ac:dyDescent="0.25">
      <c r="A666" s="21"/>
      <c r="D666" s="236"/>
      <c r="E666" s="276"/>
      <c r="F666" s="276"/>
      <c r="G666" s="237"/>
      <c r="H666" s="27"/>
    </row>
    <row r="667" spans="1:8" x14ac:dyDescent="0.25">
      <c r="A667" s="21"/>
      <c r="D667" s="236"/>
      <c r="E667" s="276"/>
      <c r="F667" s="276"/>
      <c r="G667" s="237"/>
      <c r="H667" s="27"/>
    </row>
    <row r="668" spans="1:8" x14ac:dyDescent="0.25">
      <c r="A668" s="21"/>
      <c r="D668" s="236"/>
      <c r="E668" s="276"/>
      <c r="F668" s="276"/>
      <c r="G668" s="237"/>
      <c r="H668" s="27"/>
    </row>
    <row r="669" spans="1:8" x14ac:dyDescent="0.25">
      <c r="A669" s="21"/>
      <c r="D669" s="226"/>
      <c r="E669" s="275"/>
      <c r="F669" s="275"/>
      <c r="G669" s="227"/>
      <c r="H669" s="27"/>
    </row>
    <row r="670" spans="1:8" x14ac:dyDescent="0.25">
      <c r="A670" s="21"/>
      <c r="B670" s="21"/>
      <c r="C670" s="22"/>
      <c r="D670" s="236"/>
      <c r="E670" s="276"/>
      <c r="F670" s="276"/>
      <c r="G670" s="237"/>
      <c r="H670" s="27"/>
    </row>
    <row r="671" spans="1:8" x14ac:dyDescent="0.25">
      <c r="D671" s="226"/>
      <c r="E671" s="275"/>
      <c r="F671" s="275"/>
      <c r="G671" s="227"/>
      <c r="H671" s="27"/>
    </row>
    <row r="672" spans="1:8" x14ac:dyDescent="0.25">
      <c r="D672" s="226"/>
      <c r="E672" s="275"/>
      <c r="F672" s="275"/>
      <c r="G672" s="227"/>
      <c r="H672" s="27"/>
    </row>
    <row r="673" spans="1:8" x14ac:dyDescent="0.25">
      <c r="D673" s="226"/>
      <c r="E673" s="275"/>
      <c r="F673" s="275"/>
      <c r="G673" s="227"/>
      <c r="H673" s="27"/>
    </row>
    <row r="674" spans="1:8" x14ac:dyDescent="0.25">
      <c r="D674" s="226"/>
      <c r="E674" s="275"/>
      <c r="F674" s="275"/>
      <c r="G674" s="227"/>
      <c r="H674" s="27"/>
    </row>
    <row r="675" spans="1:8" x14ac:dyDescent="0.25">
      <c r="H675" s="27"/>
    </row>
    <row r="676" spans="1:8" x14ac:dyDescent="0.25">
      <c r="A676" s="21"/>
      <c r="D676" s="22"/>
      <c r="E676" s="278"/>
      <c r="F676" s="278"/>
      <c r="G676" s="274"/>
      <c r="H676" s="27"/>
    </row>
    <row r="677" spans="1:8" x14ac:dyDescent="0.25">
      <c r="H677" s="27"/>
    </row>
    <row r="678" spans="1:8" x14ac:dyDescent="0.25">
      <c r="H678" s="27"/>
    </row>
    <row r="679" spans="1:8" x14ac:dyDescent="0.25">
      <c r="H679" s="27"/>
    </row>
    <row r="680" spans="1:8" x14ac:dyDescent="0.25">
      <c r="H680" s="27"/>
    </row>
    <row r="681" spans="1:8" x14ac:dyDescent="0.25">
      <c r="H681" s="27"/>
    </row>
    <row r="682" spans="1:8" x14ac:dyDescent="0.25">
      <c r="H682" s="27"/>
    </row>
    <row r="683" spans="1:8" x14ac:dyDescent="0.25">
      <c r="C683" s="22"/>
      <c r="H683" s="27"/>
    </row>
    <row r="684" spans="1:8" x14ac:dyDescent="0.25">
      <c r="A684" s="21"/>
      <c r="B684" s="21"/>
      <c r="H684" s="27"/>
    </row>
    <row r="685" spans="1:8" x14ac:dyDescent="0.25">
      <c r="D685" s="226"/>
      <c r="E685" s="275"/>
      <c r="F685" s="275"/>
      <c r="G685" s="227"/>
      <c r="H685" s="27"/>
    </row>
    <row r="686" spans="1:8" x14ac:dyDescent="0.25">
      <c r="D686" s="226"/>
      <c r="E686" s="275"/>
      <c r="F686" s="275"/>
      <c r="G686" s="227"/>
      <c r="H686" s="27"/>
    </row>
    <row r="687" spans="1:8" x14ac:dyDescent="0.25">
      <c r="D687" s="226"/>
      <c r="E687" s="275"/>
      <c r="F687" s="275"/>
      <c r="G687" s="227"/>
      <c r="H687" s="27"/>
    </row>
    <row r="688" spans="1:8" x14ac:dyDescent="0.25">
      <c r="D688" s="226"/>
      <c r="E688" s="275"/>
      <c r="F688" s="275"/>
      <c r="G688" s="227"/>
      <c r="H688" s="27"/>
    </row>
    <row r="689" spans="1:8" x14ac:dyDescent="0.25">
      <c r="D689" s="226"/>
      <c r="E689" s="275"/>
      <c r="F689" s="275"/>
      <c r="G689" s="227"/>
      <c r="H689" s="27"/>
    </row>
    <row r="690" spans="1:8" x14ac:dyDescent="0.25">
      <c r="D690" s="226"/>
      <c r="E690" s="275"/>
      <c r="F690" s="275"/>
      <c r="G690" s="227"/>
      <c r="H690" s="27"/>
    </row>
    <row r="691" spans="1:8" x14ac:dyDescent="0.25">
      <c r="A691" s="21"/>
      <c r="B691" s="21"/>
      <c r="C691" s="22"/>
      <c r="D691" s="236"/>
      <c r="E691" s="276"/>
      <c r="F691" s="276"/>
      <c r="G691" s="237"/>
      <c r="H691" s="27"/>
    </row>
    <row r="692" spans="1:8" x14ac:dyDescent="0.25">
      <c r="A692" s="21"/>
      <c r="B692" s="21"/>
      <c r="C692" s="22"/>
      <c r="D692" s="236"/>
      <c r="E692" s="276"/>
      <c r="F692" s="276"/>
      <c r="G692" s="237"/>
      <c r="H692" s="27"/>
    </row>
    <row r="693" spans="1:8" x14ac:dyDescent="0.25">
      <c r="D693" s="226"/>
      <c r="E693" s="275"/>
      <c r="F693" s="275"/>
      <c r="G693" s="227"/>
      <c r="H693" s="27"/>
    </row>
    <row r="694" spans="1:8" x14ac:dyDescent="0.25">
      <c r="A694" s="21"/>
      <c r="D694" s="226"/>
      <c r="E694" s="275"/>
      <c r="F694" s="275"/>
      <c r="G694" s="227"/>
      <c r="H694" s="27"/>
    </row>
    <row r="695" spans="1:8" x14ac:dyDescent="0.25">
      <c r="D695" s="226"/>
      <c r="E695" s="275"/>
      <c r="F695" s="275"/>
      <c r="G695" s="227"/>
      <c r="H695" s="27"/>
    </row>
    <row r="696" spans="1:8" x14ac:dyDescent="0.25">
      <c r="D696" s="226"/>
      <c r="E696" s="275"/>
      <c r="F696" s="275"/>
      <c r="G696" s="227"/>
      <c r="H696" s="27"/>
    </row>
    <row r="697" spans="1:8" x14ac:dyDescent="0.25">
      <c r="D697" s="226"/>
      <c r="E697" s="275"/>
      <c r="F697" s="275"/>
      <c r="G697" s="227"/>
      <c r="H697" s="27"/>
    </row>
    <row r="698" spans="1:8" x14ac:dyDescent="0.25">
      <c r="D698" s="226"/>
      <c r="E698" s="275"/>
      <c r="F698" s="275"/>
      <c r="G698" s="227"/>
      <c r="H698" s="27"/>
    </row>
    <row r="699" spans="1:8" x14ac:dyDescent="0.25">
      <c r="D699" s="226"/>
      <c r="E699" s="275"/>
      <c r="F699" s="275"/>
      <c r="G699" s="227"/>
      <c r="H699" s="27"/>
    </row>
    <row r="700" spans="1:8" x14ac:dyDescent="0.25">
      <c r="D700" s="226"/>
      <c r="E700" s="275"/>
      <c r="F700" s="275"/>
      <c r="G700" s="227"/>
      <c r="H700" s="27"/>
    </row>
    <row r="701" spans="1:8" x14ac:dyDescent="0.25">
      <c r="D701" s="226"/>
      <c r="E701" s="275"/>
      <c r="F701" s="275"/>
      <c r="G701" s="227"/>
      <c r="H701" s="27"/>
    </row>
    <row r="702" spans="1:8" x14ac:dyDescent="0.25">
      <c r="D702" s="226"/>
      <c r="E702" s="275"/>
      <c r="F702" s="275"/>
      <c r="G702" s="227"/>
      <c r="H702" s="27"/>
    </row>
    <row r="703" spans="1:8" x14ac:dyDescent="0.25">
      <c r="A703" s="21"/>
      <c r="D703" s="236"/>
      <c r="E703" s="276"/>
      <c r="F703" s="276"/>
      <c r="G703" s="237"/>
      <c r="H703" s="27"/>
    </row>
    <row r="704" spans="1:8" x14ac:dyDescent="0.25">
      <c r="A704" s="21"/>
      <c r="D704" s="236"/>
      <c r="E704" s="276"/>
      <c r="F704" s="276"/>
      <c r="G704" s="237"/>
      <c r="H704" s="27"/>
    </row>
    <row r="705" spans="1:8" x14ac:dyDescent="0.25">
      <c r="D705" s="226"/>
      <c r="E705" s="275"/>
      <c r="F705" s="275"/>
      <c r="G705" s="227"/>
      <c r="H705" s="27"/>
    </row>
    <row r="706" spans="1:8" x14ac:dyDescent="0.25">
      <c r="A706" s="21"/>
      <c r="D706" s="226"/>
      <c r="E706" s="275"/>
      <c r="F706" s="275"/>
      <c r="G706" s="227"/>
      <c r="H706" s="27"/>
    </row>
    <row r="707" spans="1:8" x14ac:dyDescent="0.25">
      <c r="D707" s="226"/>
      <c r="E707" s="275"/>
      <c r="F707" s="275"/>
      <c r="G707" s="227"/>
      <c r="H707" s="27"/>
    </row>
    <row r="708" spans="1:8" x14ac:dyDescent="0.25">
      <c r="D708" s="226"/>
      <c r="E708" s="275"/>
      <c r="F708" s="275"/>
      <c r="G708" s="227"/>
      <c r="H708" s="27"/>
    </row>
    <row r="709" spans="1:8" x14ac:dyDescent="0.25">
      <c r="D709" s="226"/>
      <c r="E709" s="275"/>
      <c r="F709" s="275"/>
      <c r="G709" s="227"/>
      <c r="H709" s="27"/>
    </row>
    <row r="710" spans="1:8" x14ac:dyDescent="0.25">
      <c r="A710" s="21"/>
      <c r="D710" s="236"/>
      <c r="E710" s="276"/>
      <c r="F710" s="276"/>
      <c r="G710" s="237"/>
      <c r="H710" s="27"/>
    </row>
    <row r="711" spans="1:8" x14ac:dyDescent="0.25">
      <c r="D711" s="226"/>
      <c r="E711" s="275"/>
      <c r="F711" s="275"/>
      <c r="G711" s="227"/>
      <c r="H711" s="27"/>
    </row>
    <row r="712" spans="1:8" x14ac:dyDescent="0.25">
      <c r="A712" s="21"/>
      <c r="D712" s="226"/>
      <c r="E712" s="275"/>
      <c r="F712" s="275"/>
      <c r="G712" s="227"/>
      <c r="H712" s="27"/>
    </row>
    <row r="713" spans="1:8" x14ac:dyDescent="0.25">
      <c r="D713" s="226"/>
      <c r="E713" s="275"/>
      <c r="F713" s="275"/>
      <c r="G713" s="227"/>
      <c r="H713" s="27"/>
    </row>
    <row r="714" spans="1:8" x14ac:dyDescent="0.25">
      <c r="A714" s="21"/>
      <c r="B714" s="21"/>
      <c r="C714" s="22"/>
      <c r="D714" s="236"/>
      <c r="E714" s="276"/>
      <c r="F714" s="276"/>
      <c r="G714" s="237"/>
      <c r="H714" s="27"/>
    </row>
    <row r="715" spans="1:8" x14ac:dyDescent="0.25">
      <c r="H715" s="27"/>
    </row>
    <row r="716" spans="1:8" x14ac:dyDescent="0.25">
      <c r="H716" s="27"/>
    </row>
    <row r="717" spans="1:8" x14ac:dyDescent="0.25">
      <c r="H717" s="27"/>
    </row>
    <row r="718" spans="1:8" x14ac:dyDescent="0.25">
      <c r="H718" s="27"/>
    </row>
    <row r="719" spans="1:8" x14ac:dyDescent="0.25">
      <c r="H719" s="27"/>
    </row>
    <row r="720" spans="1:8" x14ac:dyDescent="0.25">
      <c r="A720" s="21"/>
      <c r="D720" s="22"/>
      <c r="E720" s="278"/>
      <c r="F720" s="278"/>
      <c r="G720" s="274"/>
      <c r="H720" s="27"/>
    </row>
    <row r="721" spans="1:8" x14ac:dyDescent="0.25">
      <c r="H721" s="27"/>
    </row>
    <row r="722" spans="1:8" x14ac:dyDescent="0.25">
      <c r="H722" s="27"/>
    </row>
    <row r="723" spans="1:8" x14ac:dyDescent="0.25">
      <c r="H723" s="27"/>
    </row>
    <row r="724" spans="1:8" x14ac:dyDescent="0.25">
      <c r="H724" s="27"/>
    </row>
    <row r="725" spans="1:8" x14ac:dyDescent="0.25">
      <c r="H725" s="27"/>
    </row>
    <row r="726" spans="1:8" x14ac:dyDescent="0.25">
      <c r="H726" s="27"/>
    </row>
    <row r="727" spans="1:8" x14ac:dyDescent="0.25">
      <c r="H727" s="27"/>
    </row>
    <row r="728" spans="1:8" x14ac:dyDescent="0.25">
      <c r="H728" s="27"/>
    </row>
    <row r="729" spans="1:8" x14ac:dyDescent="0.25">
      <c r="H729" s="27"/>
    </row>
    <row r="730" spans="1:8" x14ac:dyDescent="0.25">
      <c r="A730" s="21"/>
      <c r="B730" s="21"/>
      <c r="H730" s="27"/>
    </row>
    <row r="731" spans="1:8" x14ac:dyDescent="0.25">
      <c r="H731" s="27"/>
    </row>
    <row r="732" spans="1:8" x14ac:dyDescent="0.25">
      <c r="H732" s="27"/>
    </row>
    <row r="733" spans="1:8" x14ac:dyDescent="0.25">
      <c r="A733" s="21"/>
      <c r="B733" s="21"/>
      <c r="C733" s="22"/>
      <c r="D733" s="22"/>
      <c r="E733" s="278"/>
      <c r="F733" s="278"/>
      <c r="G733" s="274"/>
      <c r="H733" s="27"/>
    </row>
    <row r="734" spans="1:8" x14ac:dyDescent="0.25">
      <c r="H734" s="27"/>
    </row>
    <row r="735" spans="1:8" x14ac:dyDescent="0.25">
      <c r="A735" s="21"/>
      <c r="B735" s="21"/>
      <c r="C735" s="22"/>
      <c r="D735" s="22"/>
      <c r="E735" s="278"/>
      <c r="F735" s="278"/>
      <c r="H735" s="27"/>
    </row>
    <row r="736" spans="1:8" x14ac:dyDescent="0.25">
      <c r="A736" s="21"/>
      <c r="B736" s="21"/>
      <c r="C736" s="22"/>
      <c r="D736" s="22"/>
      <c r="E736" s="278"/>
      <c r="F736" s="278"/>
      <c r="H736" s="27"/>
    </row>
    <row r="737" spans="1:8" x14ac:dyDescent="0.25">
      <c r="A737" s="21"/>
      <c r="B737" s="21"/>
      <c r="C737" s="22"/>
      <c r="D737" s="22"/>
      <c r="E737" s="278"/>
      <c r="F737" s="278"/>
      <c r="H737" s="27"/>
    </row>
    <row r="738" spans="1:8" x14ac:dyDescent="0.25">
      <c r="A738" s="21"/>
      <c r="B738" s="21"/>
      <c r="C738" s="22"/>
      <c r="D738" s="22"/>
      <c r="E738" s="278"/>
      <c r="F738" s="278"/>
      <c r="H738" s="27"/>
    </row>
    <row r="739" spans="1:8" x14ac:dyDescent="0.25">
      <c r="A739" s="21"/>
      <c r="B739" s="21"/>
      <c r="C739" s="22"/>
      <c r="D739" s="22"/>
      <c r="E739" s="278"/>
      <c r="F739" s="278"/>
      <c r="H739" s="27"/>
    </row>
    <row r="740" spans="1:8" x14ac:dyDescent="0.25">
      <c r="A740" s="21"/>
      <c r="B740" s="21"/>
      <c r="C740" s="22"/>
      <c r="D740" s="22"/>
      <c r="E740" s="278"/>
      <c r="F740" s="278"/>
      <c r="H740" s="27"/>
    </row>
    <row r="741" spans="1:8" x14ac:dyDescent="0.25">
      <c r="A741" s="562"/>
      <c r="B741" s="563"/>
      <c r="C741" s="280"/>
      <c r="D741" s="280"/>
      <c r="E741" s="282"/>
      <c r="F741" s="282"/>
      <c r="H741" s="27"/>
    </row>
    <row r="742" spans="1:8" x14ac:dyDescent="0.25">
      <c r="A742" s="562"/>
      <c r="B742" s="563"/>
      <c r="C742" s="280"/>
      <c r="D742" s="280"/>
      <c r="E742" s="282"/>
      <c r="F742" s="283"/>
      <c r="H742" s="27"/>
    </row>
    <row r="743" spans="1:8" x14ac:dyDescent="0.25">
      <c r="A743" s="91"/>
      <c r="B743" s="91"/>
      <c r="C743" s="284"/>
      <c r="D743" s="284"/>
      <c r="E743" s="286"/>
      <c r="F743" s="286"/>
      <c r="G743" s="287"/>
      <c r="H743" s="27"/>
    </row>
    <row r="744" spans="1:8" x14ac:dyDescent="0.25">
      <c r="A744" s="21"/>
      <c r="B744" s="21"/>
      <c r="C744" s="22"/>
      <c r="D744" s="22"/>
      <c r="E744" s="278"/>
      <c r="F744" s="278"/>
      <c r="G744" s="274"/>
      <c r="H744" s="27"/>
    </row>
    <row r="745" spans="1:8" x14ac:dyDescent="0.25">
      <c r="A745" s="21"/>
      <c r="B745" s="21"/>
      <c r="C745" s="22"/>
      <c r="D745" s="22"/>
      <c r="E745" s="278"/>
      <c r="F745" s="278"/>
      <c r="G745" s="274"/>
      <c r="H745" s="27"/>
    </row>
    <row r="746" spans="1:8" x14ac:dyDescent="0.25">
      <c r="A746" s="21"/>
      <c r="B746" s="21"/>
      <c r="C746" s="22"/>
      <c r="D746" s="236"/>
      <c r="E746" s="276"/>
      <c r="F746" s="276"/>
      <c r="G746" s="237"/>
      <c r="H746" s="27"/>
    </row>
    <row r="747" spans="1:8" x14ac:dyDescent="0.25">
      <c r="A747" s="21"/>
      <c r="B747" s="21"/>
      <c r="C747" s="22"/>
      <c r="D747" s="273"/>
      <c r="E747" s="288"/>
      <c r="F747" s="288"/>
      <c r="H747" s="27"/>
    </row>
    <row r="748" spans="1:8" x14ac:dyDescent="0.25">
      <c r="A748" s="21"/>
      <c r="B748" s="21"/>
      <c r="C748" s="22"/>
      <c r="D748" s="236"/>
      <c r="E748" s="276"/>
      <c r="F748" s="276"/>
      <c r="G748" s="227"/>
      <c r="H748" s="27"/>
    </row>
    <row r="749" spans="1:8" x14ac:dyDescent="0.25">
      <c r="D749" s="226"/>
      <c r="E749" s="275"/>
      <c r="F749" s="275"/>
      <c r="G749" s="227"/>
      <c r="H749" s="27"/>
    </row>
    <row r="750" spans="1:8" x14ac:dyDescent="0.25">
      <c r="D750" s="226"/>
      <c r="E750" s="275"/>
      <c r="F750" s="275"/>
      <c r="G750" s="227"/>
      <c r="H750" s="27"/>
    </row>
    <row r="751" spans="1:8" x14ac:dyDescent="0.25">
      <c r="D751" s="226"/>
      <c r="E751" s="275"/>
      <c r="F751" s="275"/>
      <c r="G751" s="227"/>
      <c r="H751" s="27"/>
    </row>
    <row r="752" spans="1:8" x14ac:dyDescent="0.25">
      <c r="D752" s="226"/>
      <c r="E752" s="275"/>
      <c r="F752" s="275"/>
      <c r="G752" s="227"/>
      <c r="H752" s="27"/>
    </row>
    <row r="753" spans="1:8" x14ac:dyDescent="0.25">
      <c r="D753" s="226"/>
      <c r="E753" s="275"/>
      <c r="F753" s="275"/>
      <c r="G753" s="227"/>
      <c r="H753" s="27"/>
    </row>
    <row r="754" spans="1:8" x14ac:dyDescent="0.25">
      <c r="D754" s="226"/>
      <c r="E754" s="275"/>
      <c r="F754" s="275"/>
      <c r="G754" s="227"/>
      <c r="H754" s="27"/>
    </row>
    <row r="755" spans="1:8" x14ac:dyDescent="0.25">
      <c r="A755" s="21"/>
      <c r="B755" s="21"/>
      <c r="C755" s="22"/>
      <c r="D755" s="236"/>
      <c r="E755" s="276"/>
      <c r="F755" s="276"/>
      <c r="G755" s="237"/>
      <c r="H755" s="27"/>
    </row>
    <row r="756" spans="1:8" x14ac:dyDescent="0.25">
      <c r="A756" s="21"/>
      <c r="B756" s="21"/>
      <c r="C756" s="22"/>
      <c r="D756" s="236"/>
      <c r="E756" s="276"/>
      <c r="F756" s="276"/>
      <c r="G756" s="237"/>
      <c r="H756" s="27"/>
    </row>
    <row r="757" spans="1:8" x14ac:dyDescent="0.25">
      <c r="A757" s="21"/>
      <c r="B757" s="21"/>
      <c r="C757" s="22"/>
      <c r="D757" s="236"/>
      <c r="E757" s="276"/>
      <c r="F757" s="276"/>
      <c r="G757" s="237"/>
      <c r="H757" s="27"/>
    </row>
    <row r="758" spans="1:8" x14ac:dyDescent="0.25">
      <c r="A758" s="21"/>
      <c r="B758" s="21"/>
      <c r="C758" s="22"/>
      <c r="D758" s="236"/>
      <c r="E758" s="276"/>
      <c r="F758" s="276"/>
      <c r="G758" s="237"/>
      <c r="H758" s="27"/>
    </row>
    <row r="759" spans="1:8" x14ac:dyDescent="0.25">
      <c r="A759" s="21"/>
      <c r="B759" s="21"/>
      <c r="C759" s="22"/>
      <c r="D759" s="236"/>
      <c r="E759" s="276"/>
      <c r="F759" s="276"/>
      <c r="G759" s="237"/>
      <c r="H759" s="27"/>
    </row>
    <row r="760" spans="1:8" x14ac:dyDescent="0.25">
      <c r="C760" s="22"/>
      <c r="D760" s="226"/>
      <c r="E760" s="275"/>
      <c r="F760" s="275"/>
      <c r="G760" s="227"/>
      <c r="H760" s="27"/>
    </row>
    <row r="761" spans="1:8" x14ac:dyDescent="0.25">
      <c r="C761" s="22"/>
      <c r="D761" s="226"/>
      <c r="E761" s="275"/>
      <c r="F761" s="275"/>
      <c r="G761" s="227"/>
      <c r="H761" s="27"/>
    </row>
    <row r="762" spans="1:8" x14ac:dyDescent="0.25">
      <c r="C762" s="22"/>
      <c r="D762" s="226"/>
      <c r="E762" s="275"/>
      <c r="F762" s="275"/>
      <c r="G762" s="227"/>
      <c r="H762" s="27"/>
    </row>
    <row r="763" spans="1:8" x14ac:dyDescent="0.25">
      <c r="D763" s="226"/>
      <c r="E763" s="275"/>
      <c r="F763" s="275"/>
      <c r="G763" s="227"/>
      <c r="H763" s="27"/>
    </row>
    <row r="764" spans="1:8" x14ac:dyDescent="0.25">
      <c r="D764" s="226"/>
      <c r="E764" s="275"/>
      <c r="F764" s="275"/>
      <c r="G764" s="227"/>
      <c r="H764" s="27"/>
    </row>
    <row r="765" spans="1:8" x14ac:dyDescent="0.25">
      <c r="D765" s="226"/>
      <c r="E765" s="275"/>
      <c r="F765" s="275"/>
      <c r="G765" s="227"/>
      <c r="H765" s="27"/>
    </row>
    <row r="766" spans="1:8" x14ac:dyDescent="0.25">
      <c r="D766" s="226"/>
      <c r="E766" s="275"/>
      <c r="F766" s="275"/>
      <c r="G766" s="227"/>
      <c r="H766" s="27"/>
    </row>
    <row r="767" spans="1:8" x14ac:dyDescent="0.25">
      <c r="D767" s="226"/>
      <c r="E767" s="275"/>
      <c r="F767" s="275"/>
      <c r="G767" s="227"/>
      <c r="H767" s="27"/>
    </row>
    <row r="768" spans="1:8" x14ac:dyDescent="0.25">
      <c r="D768" s="226"/>
      <c r="E768" s="275"/>
      <c r="F768" s="275"/>
      <c r="G768" s="227"/>
      <c r="H768" s="27"/>
    </row>
    <row r="769" spans="1:8" x14ac:dyDescent="0.25">
      <c r="A769" s="21"/>
      <c r="B769" s="21"/>
      <c r="C769" s="22"/>
      <c r="D769" s="236"/>
      <c r="E769" s="276"/>
      <c r="F769" s="276"/>
      <c r="G769" s="237"/>
      <c r="H769" s="27"/>
    </row>
    <row r="770" spans="1:8" x14ac:dyDescent="0.25">
      <c r="A770" s="21"/>
      <c r="B770" s="21"/>
      <c r="C770" s="22"/>
      <c r="D770" s="236"/>
      <c r="E770" s="276"/>
      <c r="F770" s="276"/>
      <c r="G770" s="237"/>
      <c r="H770" s="27"/>
    </row>
    <row r="771" spans="1:8" x14ac:dyDescent="0.25">
      <c r="A771" s="21"/>
      <c r="B771" s="21"/>
      <c r="C771" s="22"/>
      <c r="D771" s="236"/>
      <c r="E771" s="276"/>
      <c r="F771" s="276"/>
      <c r="G771" s="237"/>
      <c r="H771" s="27"/>
    </row>
    <row r="772" spans="1:8" x14ac:dyDescent="0.25">
      <c r="A772" s="21"/>
      <c r="B772" s="21"/>
      <c r="C772" s="22"/>
      <c r="D772" s="236"/>
      <c r="E772" s="276"/>
      <c r="F772" s="276"/>
      <c r="G772" s="237"/>
      <c r="H772" s="27"/>
    </row>
    <row r="773" spans="1:8" x14ac:dyDescent="0.25">
      <c r="A773" s="21"/>
      <c r="B773" s="21"/>
      <c r="C773" s="22"/>
      <c r="D773" s="236"/>
      <c r="E773" s="276"/>
      <c r="F773" s="276"/>
      <c r="G773" s="237"/>
      <c r="H773" s="27"/>
    </row>
    <row r="774" spans="1:8" x14ac:dyDescent="0.25">
      <c r="D774" s="226"/>
      <c r="E774" s="275"/>
      <c r="F774" s="275"/>
      <c r="G774" s="227"/>
      <c r="H774" s="27"/>
    </row>
    <row r="775" spans="1:8" x14ac:dyDescent="0.25">
      <c r="D775" s="226"/>
      <c r="E775" s="275"/>
      <c r="F775" s="275"/>
      <c r="G775" s="227"/>
      <c r="H775" s="27"/>
    </row>
    <row r="776" spans="1:8" x14ac:dyDescent="0.25">
      <c r="D776" s="226"/>
      <c r="E776" s="275"/>
      <c r="F776" s="275"/>
      <c r="G776" s="227"/>
      <c r="H776" s="27"/>
    </row>
    <row r="777" spans="1:8" x14ac:dyDescent="0.25">
      <c r="A777" s="21"/>
      <c r="B777" s="21"/>
      <c r="C777" s="22"/>
      <c r="D777" s="236"/>
      <c r="E777" s="276"/>
      <c r="F777" s="276"/>
      <c r="G777" s="237"/>
      <c r="H777" s="27"/>
    </row>
    <row r="778" spans="1:8" x14ac:dyDescent="0.25">
      <c r="A778" s="21"/>
      <c r="B778" s="21"/>
      <c r="C778" s="22"/>
      <c r="D778" s="236"/>
      <c r="E778" s="276"/>
      <c r="F778" s="276"/>
      <c r="G778" s="237"/>
      <c r="H778" s="27"/>
    </row>
    <row r="779" spans="1:8" x14ac:dyDescent="0.25">
      <c r="A779" s="21"/>
      <c r="D779" s="236"/>
      <c r="E779" s="276"/>
      <c r="F779" s="276"/>
      <c r="G779" s="237"/>
      <c r="H779" s="27"/>
    </row>
    <row r="780" spans="1:8" x14ac:dyDescent="0.25">
      <c r="A780" s="21"/>
      <c r="D780" s="236"/>
      <c r="E780" s="276"/>
      <c r="F780" s="276"/>
      <c r="G780" s="237"/>
      <c r="H780" s="27"/>
    </row>
    <row r="781" spans="1:8" x14ac:dyDescent="0.25">
      <c r="A781" s="21"/>
      <c r="D781" s="236"/>
      <c r="E781" s="276"/>
      <c r="F781" s="276"/>
      <c r="G781" s="237"/>
      <c r="H781" s="27"/>
    </row>
    <row r="782" spans="1:8" x14ac:dyDescent="0.25">
      <c r="A782" s="21"/>
      <c r="B782" s="21"/>
      <c r="C782" s="22"/>
      <c r="D782" s="236"/>
      <c r="E782" s="276"/>
      <c r="F782" s="276"/>
      <c r="G782" s="227"/>
      <c r="H782" s="27"/>
    </row>
    <row r="783" spans="1:8" x14ac:dyDescent="0.25">
      <c r="A783" s="21"/>
      <c r="B783" s="21"/>
      <c r="C783" s="22"/>
      <c r="D783" s="236"/>
      <c r="E783" s="276"/>
      <c r="F783" s="276"/>
      <c r="G783" s="227"/>
      <c r="H783" s="27"/>
    </row>
    <row r="784" spans="1:8" x14ac:dyDescent="0.25">
      <c r="A784" s="21"/>
      <c r="B784" s="21"/>
      <c r="C784" s="22"/>
      <c r="D784" s="236"/>
      <c r="E784" s="276"/>
      <c r="F784" s="276"/>
      <c r="G784" s="227"/>
      <c r="H784" s="27"/>
    </row>
    <row r="785" spans="1:8" x14ac:dyDescent="0.25">
      <c r="A785" s="21"/>
      <c r="B785" s="21"/>
      <c r="C785" s="22"/>
      <c r="D785" s="236"/>
      <c r="E785" s="276"/>
      <c r="F785" s="276"/>
      <c r="G785" s="227"/>
      <c r="H785" s="27"/>
    </row>
    <row r="786" spans="1:8" x14ac:dyDescent="0.25">
      <c r="A786" s="21"/>
      <c r="B786" s="21"/>
      <c r="C786" s="22"/>
      <c r="D786" s="236"/>
      <c r="E786" s="276"/>
      <c r="F786" s="276"/>
      <c r="G786" s="227"/>
      <c r="H786" s="27"/>
    </row>
    <row r="787" spans="1:8" x14ac:dyDescent="0.25">
      <c r="A787" s="21"/>
      <c r="B787" s="21"/>
      <c r="C787" s="22"/>
      <c r="D787" s="236"/>
      <c r="E787" s="276"/>
      <c r="F787" s="276"/>
      <c r="G787" s="227"/>
      <c r="H787" s="27"/>
    </row>
    <row r="788" spans="1:8" x14ac:dyDescent="0.25">
      <c r="D788" s="226"/>
      <c r="E788" s="275"/>
      <c r="F788" s="275"/>
      <c r="G788" s="227"/>
      <c r="H788" s="27"/>
    </row>
    <row r="789" spans="1:8" x14ac:dyDescent="0.25">
      <c r="D789" s="226"/>
      <c r="E789" s="275"/>
      <c r="F789" s="275"/>
      <c r="G789" s="227"/>
      <c r="H789" s="27"/>
    </row>
    <row r="790" spans="1:8" x14ac:dyDescent="0.25">
      <c r="D790" s="226"/>
      <c r="E790" s="275"/>
      <c r="F790" s="275"/>
      <c r="G790" s="227"/>
      <c r="H790" s="27"/>
    </row>
    <row r="791" spans="1:8" x14ac:dyDescent="0.25">
      <c r="D791" s="226"/>
      <c r="E791" s="275"/>
      <c r="F791" s="275"/>
      <c r="G791" s="227"/>
      <c r="H791" s="27"/>
    </row>
    <row r="792" spans="1:8" x14ac:dyDescent="0.25">
      <c r="D792" s="226"/>
      <c r="E792" s="275"/>
      <c r="F792" s="275"/>
      <c r="G792" s="227"/>
      <c r="H792" s="27"/>
    </row>
    <row r="793" spans="1:8" x14ac:dyDescent="0.25">
      <c r="D793" s="226"/>
      <c r="E793" s="275"/>
      <c r="F793" s="275"/>
      <c r="G793" s="227"/>
      <c r="H793" s="27"/>
    </row>
    <row r="794" spans="1:8" x14ac:dyDescent="0.25">
      <c r="A794" s="21"/>
      <c r="B794" s="21"/>
      <c r="C794" s="22"/>
      <c r="D794" s="236"/>
      <c r="E794" s="276"/>
      <c r="F794" s="276"/>
      <c r="G794" s="237"/>
      <c r="H794" s="27"/>
    </row>
    <row r="795" spans="1:8" x14ac:dyDescent="0.25">
      <c r="A795" s="21"/>
      <c r="B795" s="21"/>
      <c r="C795" s="22"/>
      <c r="D795" s="236"/>
      <c r="E795" s="276"/>
      <c r="F795" s="276"/>
      <c r="G795" s="237"/>
      <c r="H795" s="27"/>
    </row>
    <row r="796" spans="1:8" x14ac:dyDescent="0.25">
      <c r="A796" s="21"/>
      <c r="B796" s="21"/>
      <c r="C796" s="22"/>
      <c r="D796" s="236"/>
      <c r="E796" s="276"/>
      <c r="F796" s="276"/>
      <c r="G796" s="237"/>
      <c r="H796" s="27"/>
    </row>
    <row r="797" spans="1:8" x14ac:dyDescent="0.25">
      <c r="A797" s="21"/>
      <c r="B797" s="21"/>
      <c r="C797" s="22"/>
      <c r="D797" s="236"/>
      <c r="E797" s="276"/>
      <c r="F797" s="276"/>
      <c r="G797" s="237"/>
      <c r="H797" s="27"/>
    </row>
    <row r="798" spans="1:8" x14ac:dyDescent="0.25">
      <c r="A798" s="21"/>
      <c r="B798" s="21"/>
      <c r="C798" s="22"/>
      <c r="D798" s="236"/>
      <c r="E798" s="276"/>
      <c r="F798" s="276"/>
      <c r="G798" s="227"/>
      <c r="H798" s="27"/>
    </row>
    <row r="799" spans="1:8" x14ac:dyDescent="0.25">
      <c r="D799" s="226"/>
      <c r="E799" s="275"/>
      <c r="F799" s="275"/>
      <c r="G799" s="227"/>
      <c r="H799" s="27"/>
    </row>
    <row r="800" spans="1:8" x14ac:dyDescent="0.25">
      <c r="D800" s="226"/>
      <c r="E800" s="275"/>
      <c r="F800" s="275"/>
      <c r="G800" s="227"/>
      <c r="H800" s="27"/>
    </row>
    <row r="801" spans="1:8" x14ac:dyDescent="0.25">
      <c r="D801" s="226"/>
      <c r="E801" s="275"/>
      <c r="F801" s="275"/>
      <c r="G801" s="227"/>
      <c r="H801" s="27"/>
    </row>
    <row r="802" spans="1:8" x14ac:dyDescent="0.25">
      <c r="D802" s="226"/>
      <c r="E802" s="275"/>
      <c r="F802" s="275"/>
      <c r="G802" s="227"/>
      <c r="H802" s="27"/>
    </row>
    <row r="803" spans="1:8" x14ac:dyDescent="0.25">
      <c r="D803" s="226"/>
      <c r="E803" s="275"/>
      <c r="F803" s="275"/>
      <c r="G803" s="227"/>
      <c r="H803" s="27"/>
    </row>
    <row r="804" spans="1:8" x14ac:dyDescent="0.25">
      <c r="D804" s="226"/>
      <c r="E804" s="275"/>
      <c r="F804" s="275"/>
      <c r="G804" s="227"/>
      <c r="H804" s="27"/>
    </row>
    <row r="805" spans="1:8" x14ac:dyDescent="0.25">
      <c r="D805" s="226"/>
      <c r="E805" s="275"/>
      <c r="F805" s="275"/>
      <c r="G805" s="227"/>
      <c r="H805" s="27"/>
    </row>
    <row r="806" spans="1:8" x14ac:dyDescent="0.25">
      <c r="D806" s="226"/>
      <c r="E806" s="275"/>
      <c r="F806" s="275"/>
      <c r="G806" s="227"/>
      <c r="H806" s="27"/>
    </row>
    <row r="807" spans="1:8" x14ac:dyDescent="0.25">
      <c r="D807" s="226"/>
      <c r="E807" s="275"/>
      <c r="F807" s="275"/>
      <c r="G807" s="227"/>
      <c r="H807" s="27"/>
    </row>
    <row r="808" spans="1:8" x14ac:dyDescent="0.25">
      <c r="A808" s="21"/>
      <c r="D808" s="236"/>
      <c r="E808" s="276"/>
      <c r="F808" s="276"/>
      <c r="G808" s="237"/>
      <c r="H808" s="27"/>
    </row>
    <row r="809" spans="1:8" x14ac:dyDescent="0.25">
      <c r="A809" s="21"/>
      <c r="D809" s="236"/>
      <c r="E809" s="276"/>
      <c r="F809" s="276"/>
      <c r="G809" s="237"/>
      <c r="H809" s="27"/>
    </row>
    <row r="810" spans="1:8" x14ac:dyDescent="0.25">
      <c r="A810" s="21"/>
      <c r="D810" s="236"/>
      <c r="E810" s="276"/>
      <c r="F810" s="276"/>
      <c r="G810" s="237"/>
      <c r="H810" s="27"/>
    </row>
    <row r="811" spans="1:8" x14ac:dyDescent="0.25">
      <c r="A811" s="21"/>
      <c r="D811" s="236"/>
      <c r="E811" s="276"/>
      <c r="F811" s="276"/>
      <c r="G811" s="237"/>
      <c r="H811" s="27"/>
    </row>
    <row r="812" spans="1:8" x14ac:dyDescent="0.25">
      <c r="A812" s="21"/>
      <c r="B812" s="21"/>
      <c r="C812" s="22"/>
      <c r="D812" s="236"/>
      <c r="E812" s="276"/>
      <c r="F812" s="276"/>
      <c r="G812" s="227"/>
      <c r="H812" s="27"/>
    </row>
    <row r="813" spans="1:8" x14ac:dyDescent="0.25">
      <c r="D813" s="226"/>
      <c r="E813" s="275"/>
      <c r="F813" s="275"/>
      <c r="G813" s="227"/>
      <c r="H813" s="27"/>
    </row>
    <row r="814" spans="1:8" x14ac:dyDescent="0.25">
      <c r="D814" s="226"/>
      <c r="E814" s="275"/>
      <c r="F814" s="275"/>
      <c r="G814" s="227"/>
      <c r="H814" s="27"/>
    </row>
    <row r="815" spans="1:8" x14ac:dyDescent="0.25">
      <c r="D815" s="226"/>
      <c r="E815" s="275"/>
      <c r="F815" s="275"/>
      <c r="G815" s="227"/>
      <c r="H815" s="27"/>
    </row>
    <row r="816" spans="1:8" x14ac:dyDescent="0.25">
      <c r="A816" s="21"/>
      <c r="D816" s="236"/>
      <c r="E816" s="276"/>
      <c r="F816" s="276"/>
      <c r="G816" s="237"/>
      <c r="H816" s="27"/>
    </row>
    <row r="817" spans="1:8" x14ac:dyDescent="0.25">
      <c r="A817" s="21"/>
      <c r="D817" s="236"/>
      <c r="E817" s="276"/>
      <c r="F817" s="276"/>
      <c r="G817" s="237"/>
      <c r="H817" s="27"/>
    </row>
    <row r="818" spans="1:8" x14ac:dyDescent="0.25">
      <c r="A818" s="21"/>
      <c r="B818" s="21"/>
      <c r="C818" s="22"/>
      <c r="D818" s="236"/>
      <c r="E818" s="276"/>
      <c r="F818" s="276"/>
      <c r="G818" s="227"/>
      <c r="H818" s="27"/>
    </row>
    <row r="819" spans="1:8" x14ac:dyDescent="0.25">
      <c r="A819" s="21"/>
      <c r="D819" s="236"/>
      <c r="E819" s="276"/>
      <c r="F819" s="276"/>
      <c r="G819" s="237"/>
      <c r="H819" s="27"/>
    </row>
    <row r="820" spans="1:8" x14ac:dyDescent="0.25">
      <c r="A820" s="21"/>
      <c r="D820" s="236"/>
      <c r="E820" s="276"/>
      <c r="F820" s="276"/>
      <c r="G820" s="237"/>
      <c r="H820" s="27"/>
    </row>
    <row r="821" spans="1:8" x14ac:dyDescent="0.25">
      <c r="A821" s="21"/>
      <c r="D821" s="226"/>
      <c r="E821" s="276"/>
      <c r="F821" s="276"/>
      <c r="G821" s="227"/>
      <c r="H821" s="27"/>
    </row>
    <row r="822" spans="1:8" x14ac:dyDescent="0.25">
      <c r="A822" s="21"/>
      <c r="B822" s="21"/>
      <c r="C822" s="22"/>
      <c r="D822" s="236"/>
      <c r="E822" s="276"/>
      <c r="F822" s="276"/>
      <c r="G822" s="227"/>
      <c r="H822" s="27"/>
    </row>
    <row r="823" spans="1:8" x14ac:dyDescent="0.25">
      <c r="A823" s="21"/>
      <c r="B823" s="21"/>
      <c r="C823" s="22"/>
      <c r="D823" s="236"/>
      <c r="E823" s="276"/>
      <c r="F823" s="276"/>
      <c r="G823" s="227"/>
      <c r="H823" s="27"/>
    </row>
    <row r="824" spans="1:8" x14ac:dyDescent="0.25">
      <c r="A824" s="21"/>
      <c r="B824" s="21"/>
      <c r="C824" s="22"/>
      <c r="D824" s="236"/>
      <c r="E824" s="276"/>
      <c r="F824" s="276"/>
      <c r="G824" s="227"/>
      <c r="H824" s="27"/>
    </row>
    <row r="825" spans="1:8" x14ac:dyDescent="0.25">
      <c r="A825" s="21"/>
      <c r="B825" s="21"/>
      <c r="C825" s="22"/>
      <c r="D825" s="236"/>
      <c r="E825" s="276"/>
      <c r="F825" s="276"/>
      <c r="G825" s="227"/>
      <c r="H825" s="27"/>
    </row>
    <row r="826" spans="1:8" x14ac:dyDescent="0.25">
      <c r="A826" s="21"/>
      <c r="B826" s="21"/>
      <c r="C826" s="22"/>
      <c r="D826" s="236"/>
      <c r="E826" s="276"/>
      <c r="F826" s="276"/>
      <c r="G826" s="227"/>
      <c r="H826" s="27"/>
    </row>
    <row r="827" spans="1:8" x14ac:dyDescent="0.25">
      <c r="A827" s="21"/>
      <c r="B827" s="21"/>
      <c r="C827" s="22"/>
      <c r="D827" s="236"/>
      <c r="E827" s="276"/>
      <c r="F827" s="276"/>
      <c r="G827" s="227"/>
      <c r="H827" s="27"/>
    </row>
    <row r="828" spans="1:8" x14ac:dyDescent="0.25">
      <c r="A828" s="21"/>
      <c r="D828" s="226"/>
      <c r="E828" s="276"/>
      <c r="F828" s="276"/>
      <c r="G828" s="227"/>
      <c r="H828" s="27"/>
    </row>
    <row r="829" spans="1:8" x14ac:dyDescent="0.25">
      <c r="A829" s="21"/>
      <c r="D829" s="226"/>
      <c r="E829" s="276"/>
      <c r="F829" s="276"/>
      <c r="G829" s="227"/>
      <c r="H829" s="27"/>
    </row>
    <row r="830" spans="1:8" x14ac:dyDescent="0.25">
      <c r="A830" s="21"/>
      <c r="D830" s="226"/>
      <c r="E830" s="276"/>
      <c r="F830" s="276"/>
      <c r="G830" s="227"/>
      <c r="H830" s="27"/>
    </row>
    <row r="831" spans="1:8" x14ac:dyDescent="0.25">
      <c r="A831" s="21"/>
      <c r="D831" s="226"/>
      <c r="E831" s="276"/>
      <c r="F831" s="276"/>
      <c r="G831" s="227"/>
      <c r="H831" s="27"/>
    </row>
    <row r="832" spans="1:8" x14ac:dyDescent="0.25">
      <c r="A832" s="21"/>
      <c r="D832" s="226"/>
      <c r="E832" s="276"/>
      <c r="F832" s="276"/>
      <c r="G832" s="227"/>
      <c r="H832" s="27"/>
    </row>
    <row r="833" spans="1:8" x14ac:dyDescent="0.25">
      <c r="A833" s="21"/>
      <c r="D833" s="226"/>
      <c r="E833" s="276"/>
      <c r="F833" s="276"/>
      <c r="G833" s="227"/>
      <c r="H833" s="27"/>
    </row>
    <row r="834" spans="1:8" x14ac:dyDescent="0.25">
      <c r="A834" s="21"/>
      <c r="B834" s="21"/>
      <c r="C834" s="22"/>
      <c r="D834" s="236"/>
      <c r="E834" s="276"/>
      <c r="F834" s="276"/>
      <c r="G834" s="227"/>
      <c r="H834" s="27"/>
    </row>
    <row r="835" spans="1:8" x14ac:dyDescent="0.25">
      <c r="A835" s="21"/>
      <c r="B835" s="21"/>
      <c r="C835" s="22"/>
      <c r="D835" s="236"/>
      <c r="E835" s="276"/>
      <c r="F835" s="276"/>
      <c r="G835" s="227"/>
      <c r="H835" s="27"/>
    </row>
    <row r="836" spans="1:8" x14ac:dyDescent="0.25">
      <c r="D836" s="226"/>
      <c r="E836" s="275"/>
      <c r="F836" s="275"/>
      <c r="G836" s="227"/>
      <c r="H836" s="27"/>
    </row>
    <row r="837" spans="1:8" x14ac:dyDescent="0.25">
      <c r="D837" s="226"/>
      <c r="E837" s="275"/>
      <c r="F837" s="275"/>
      <c r="G837" s="227"/>
      <c r="H837" s="27"/>
    </row>
    <row r="838" spans="1:8" x14ac:dyDescent="0.25">
      <c r="D838" s="226"/>
      <c r="E838" s="275"/>
      <c r="F838" s="275"/>
      <c r="G838" s="227"/>
      <c r="H838" s="27"/>
    </row>
    <row r="839" spans="1:8" x14ac:dyDescent="0.25">
      <c r="D839" s="226"/>
      <c r="E839" s="275"/>
      <c r="F839" s="275"/>
      <c r="G839" s="227"/>
      <c r="H839" s="27"/>
    </row>
    <row r="840" spans="1:8" x14ac:dyDescent="0.25">
      <c r="D840" s="226"/>
      <c r="E840" s="275"/>
      <c r="F840" s="275"/>
      <c r="G840" s="227"/>
      <c r="H840" s="27"/>
    </row>
    <row r="841" spans="1:8" x14ac:dyDescent="0.25">
      <c r="D841" s="226"/>
      <c r="E841" s="275"/>
      <c r="F841" s="275"/>
      <c r="G841" s="227"/>
      <c r="H841" s="27"/>
    </row>
    <row r="842" spans="1:8" x14ac:dyDescent="0.25">
      <c r="A842" s="21"/>
      <c r="B842" s="21"/>
      <c r="C842" s="22"/>
      <c r="D842" s="236"/>
      <c r="E842" s="276"/>
      <c r="F842" s="276"/>
      <c r="G842" s="237"/>
      <c r="H842" s="27"/>
    </row>
    <row r="843" spans="1:8" x14ac:dyDescent="0.25">
      <c r="A843" s="21"/>
      <c r="B843" s="21"/>
      <c r="C843" s="22"/>
      <c r="D843" s="236"/>
      <c r="E843" s="276"/>
      <c r="F843" s="276"/>
      <c r="G843" s="237"/>
      <c r="H843" s="27"/>
    </row>
    <row r="844" spans="1:8" x14ac:dyDescent="0.25">
      <c r="A844" s="21"/>
      <c r="B844" s="21"/>
      <c r="C844" s="22"/>
      <c r="D844" s="236"/>
      <c r="E844" s="276"/>
      <c r="F844" s="276"/>
      <c r="G844" s="237"/>
      <c r="H844" s="27"/>
    </row>
    <row r="845" spans="1:8" x14ac:dyDescent="0.25">
      <c r="A845" s="21"/>
      <c r="B845" s="21"/>
      <c r="C845" s="22"/>
      <c r="D845" s="236"/>
      <c r="E845" s="276"/>
      <c r="F845" s="276"/>
      <c r="G845" s="237"/>
      <c r="H845" s="27"/>
    </row>
    <row r="846" spans="1:8" x14ac:dyDescent="0.25">
      <c r="A846" s="21"/>
      <c r="B846" s="21"/>
      <c r="C846" s="22"/>
      <c r="D846" s="236"/>
      <c r="E846" s="276"/>
      <c r="F846" s="276"/>
      <c r="G846" s="237"/>
      <c r="H846" s="27"/>
    </row>
    <row r="847" spans="1:8" x14ac:dyDescent="0.25">
      <c r="D847" s="226"/>
      <c r="E847" s="275"/>
      <c r="F847" s="275"/>
      <c r="G847" s="227"/>
      <c r="H847" s="27"/>
    </row>
    <row r="848" spans="1:8" x14ac:dyDescent="0.25">
      <c r="C848" s="22"/>
      <c r="D848" s="226"/>
      <c r="E848" s="275"/>
      <c r="F848" s="275"/>
      <c r="G848" s="227"/>
      <c r="H848" s="27"/>
    </row>
    <row r="849" spans="1:8" x14ac:dyDescent="0.25">
      <c r="D849" s="226"/>
      <c r="E849" s="275"/>
      <c r="F849" s="275"/>
      <c r="G849" s="227"/>
      <c r="H849" s="27"/>
    </row>
    <row r="850" spans="1:8" x14ac:dyDescent="0.25">
      <c r="D850" s="226"/>
      <c r="E850" s="275"/>
      <c r="F850" s="275"/>
      <c r="G850" s="227"/>
      <c r="H850" s="27"/>
    </row>
    <row r="851" spans="1:8" x14ac:dyDescent="0.25">
      <c r="D851" s="226"/>
      <c r="E851" s="275"/>
      <c r="F851" s="275"/>
      <c r="G851" s="227"/>
      <c r="H851" s="27"/>
    </row>
    <row r="852" spans="1:8" x14ac:dyDescent="0.25">
      <c r="D852" s="226"/>
      <c r="E852" s="275"/>
      <c r="F852" s="275"/>
      <c r="G852" s="227"/>
      <c r="H852" s="27"/>
    </row>
    <row r="853" spans="1:8" x14ac:dyDescent="0.25">
      <c r="D853" s="226"/>
      <c r="E853" s="275"/>
      <c r="F853" s="275"/>
      <c r="G853" s="227"/>
      <c r="H853" s="27"/>
    </row>
    <row r="854" spans="1:8" x14ac:dyDescent="0.25">
      <c r="D854" s="226"/>
      <c r="E854" s="275"/>
      <c r="F854" s="275"/>
      <c r="G854" s="227"/>
      <c r="H854" s="27"/>
    </row>
    <row r="855" spans="1:8" x14ac:dyDescent="0.25">
      <c r="A855" s="21"/>
      <c r="D855" s="236"/>
      <c r="E855" s="276"/>
      <c r="F855" s="276"/>
      <c r="G855" s="237"/>
      <c r="H855" s="27"/>
    </row>
    <row r="856" spans="1:8" x14ac:dyDescent="0.25">
      <c r="A856" s="21"/>
      <c r="D856" s="236"/>
      <c r="E856" s="276"/>
      <c r="F856" s="276"/>
      <c r="G856" s="237"/>
      <c r="H856" s="27"/>
    </row>
    <row r="857" spans="1:8" x14ac:dyDescent="0.25">
      <c r="A857" s="21"/>
      <c r="D857" s="236"/>
      <c r="E857" s="276"/>
      <c r="F857" s="276"/>
      <c r="G857" s="237"/>
      <c r="H857" s="27"/>
    </row>
    <row r="858" spans="1:8" x14ac:dyDescent="0.25">
      <c r="A858" s="21"/>
      <c r="D858" s="236"/>
      <c r="E858" s="276"/>
      <c r="F858" s="276"/>
      <c r="G858" s="237"/>
      <c r="H858" s="27"/>
    </row>
    <row r="859" spans="1:8" x14ac:dyDescent="0.25">
      <c r="A859" s="21"/>
      <c r="D859" s="236"/>
      <c r="E859" s="276"/>
      <c r="F859" s="276"/>
      <c r="G859" s="237"/>
      <c r="H859" s="27"/>
    </row>
    <row r="860" spans="1:8" x14ac:dyDescent="0.25">
      <c r="D860" s="226"/>
      <c r="E860" s="275"/>
      <c r="F860" s="275"/>
      <c r="G860" s="227"/>
      <c r="H860" s="27"/>
    </row>
    <row r="861" spans="1:8" x14ac:dyDescent="0.25">
      <c r="D861" s="226"/>
      <c r="E861" s="275"/>
      <c r="F861" s="275"/>
      <c r="G861" s="227"/>
      <c r="H861" s="27"/>
    </row>
    <row r="862" spans="1:8" x14ac:dyDescent="0.25">
      <c r="D862" s="226"/>
      <c r="E862" s="275"/>
      <c r="F862" s="275"/>
      <c r="G862" s="227"/>
      <c r="H862" s="27"/>
    </row>
    <row r="863" spans="1:8" x14ac:dyDescent="0.25">
      <c r="A863" s="21"/>
      <c r="B863" s="21"/>
      <c r="C863" s="22"/>
      <c r="D863" s="236"/>
      <c r="E863" s="276"/>
      <c r="F863" s="276"/>
      <c r="G863" s="237"/>
      <c r="H863" s="27"/>
    </row>
    <row r="864" spans="1:8" x14ac:dyDescent="0.25">
      <c r="A864" s="21"/>
      <c r="B864" s="21"/>
      <c r="C864" s="22"/>
      <c r="D864" s="236"/>
      <c r="E864" s="276"/>
      <c r="F864" s="276"/>
      <c r="G864" s="237"/>
      <c r="H864" s="27"/>
    </row>
    <row r="865" spans="1:8" x14ac:dyDescent="0.25">
      <c r="A865" s="21"/>
      <c r="D865" s="236"/>
      <c r="E865" s="276"/>
      <c r="F865" s="276"/>
      <c r="G865" s="237"/>
      <c r="H865" s="27"/>
    </row>
    <row r="866" spans="1:8" x14ac:dyDescent="0.25">
      <c r="A866" s="21"/>
      <c r="D866" s="236"/>
      <c r="E866" s="276"/>
      <c r="F866" s="276"/>
      <c r="G866" s="237"/>
      <c r="H866" s="27"/>
    </row>
    <row r="867" spans="1:8" x14ac:dyDescent="0.25">
      <c r="A867" s="21"/>
      <c r="D867" s="236"/>
      <c r="E867" s="276"/>
      <c r="F867" s="276"/>
      <c r="G867" s="237"/>
      <c r="H867" s="27"/>
    </row>
    <row r="868" spans="1:8" x14ac:dyDescent="0.25">
      <c r="A868" s="21"/>
      <c r="D868" s="236"/>
      <c r="E868" s="276"/>
      <c r="F868" s="276"/>
      <c r="G868" s="237"/>
      <c r="H868" s="27"/>
    </row>
    <row r="869" spans="1:8" x14ac:dyDescent="0.25">
      <c r="A869" s="21"/>
      <c r="D869" s="236"/>
      <c r="E869" s="276"/>
      <c r="F869" s="276"/>
      <c r="G869" s="237"/>
      <c r="H869" s="27"/>
    </row>
    <row r="870" spans="1:8" x14ac:dyDescent="0.25">
      <c r="A870" s="21"/>
      <c r="D870" s="226"/>
      <c r="E870" s="276"/>
      <c r="F870" s="276"/>
      <c r="G870" s="227"/>
      <c r="H870" s="27"/>
    </row>
    <row r="871" spans="1:8" x14ac:dyDescent="0.25">
      <c r="A871" s="21"/>
      <c r="D871" s="226"/>
      <c r="E871" s="276"/>
      <c r="F871" s="276"/>
      <c r="G871" s="227"/>
      <c r="H871" s="27"/>
    </row>
    <row r="872" spans="1:8" x14ac:dyDescent="0.25">
      <c r="A872" s="21"/>
      <c r="D872" s="226"/>
      <c r="E872" s="276"/>
      <c r="F872" s="276"/>
      <c r="G872" s="227"/>
      <c r="H872" s="27"/>
    </row>
    <row r="873" spans="1:8" x14ac:dyDescent="0.25">
      <c r="A873" s="21"/>
      <c r="D873" s="226"/>
      <c r="E873" s="276"/>
      <c r="F873" s="276"/>
      <c r="G873" s="227"/>
      <c r="H873" s="27"/>
    </row>
    <row r="874" spans="1:8" x14ac:dyDescent="0.25">
      <c r="A874" s="21"/>
      <c r="D874" s="226"/>
      <c r="E874" s="276"/>
      <c r="F874" s="276"/>
      <c r="G874" s="227"/>
      <c r="H874" s="27"/>
    </row>
    <row r="875" spans="1:8" x14ac:dyDescent="0.25">
      <c r="A875" s="21"/>
      <c r="D875" s="226"/>
      <c r="E875" s="276"/>
      <c r="F875" s="276"/>
      <c r="G875" s="227"/>
      <c r="H875" s="27"/>
    </row>
    <row r="876" spans="1:8" x14ac:dyDescent="0.25">
      <c r="A876" s="21"/>
      <c r="D876" s="226"/>
      <c r="E876" s="276"/>
      <c r="F876" s="276"/>
      <c r="G876" s="227"/>
      <c r="H876" s="27"/>
    </row>
    <row r="877" spans="1:8" x14ac:dyDescent="0.25">
      <c r="A877" s="21"/>
      <c r="D877" s="226"/>
      <c r="E877" s="276"/>
      <c r="F877" s="276"/>
      <c r="G877" s="227"/>
      <c r="H877" s="27"/>
    </row>
    <row r="878" spans="1:8" x14ac:dyDescent="0.25">
      <c r="A878" s="21"/>
      <c r="D878" s="226"/>
      <c r="E878" s="276"/>
      <c r="F878" s="276"/>
      <c r="G878" s="227"/>
      <c r="H878" s="27"/>
    </row>
    <row r="879" spans="1:8" x14ac:dyDescent="0.25">
      <c r="A879" s="21"/>
      <c r="D879" s="226"/>
      <c r="E879" s="276"/>
      <c r="F879" s="276"/>
      <c r="G879" s="227"/>
      <c r="H879" s="27"/>
    </row>
    <row r="880" spans="1:8" x14ac:dyDescent="0.25">
      <c r="A880" s="21"/>
      <c r="D880" s="226"/>
      <c r="E880" s="276"/>
      <c r="F880" s="276"/>
      <c r="G880" s="227"/>
      <c r="H880" s="27"/>
    </row>
    <row r="881" spans="1:8" x14ac:dyDescent="0.25">
      <c r="A881" s="21"/>
      <c r="D881" s="226"/>
      <c r="E881" s="276"/>
      <c r="F881" s="276"/>
      <c r="G881" s="227"/>
      <c r="H881" s="27"/>
    </row>
    <row r="882" spans="1:8" x14ac:dyDescent="0.25">
      <c r="A882" s="21"/>
      <c r="B882" s="21"/>
      <c r="C882" s="22"/>
      <c r="D882" s="236"/>
      <c r="E882" s="276"/>
      <c r="F882" s="276"/>
      <c r="G882" s="227"/>
      <c r="H882" s="27"/>
    </row>
    <row r="883" spans="1:8" x14ac:dyDescent="0.25">
      <c r="A883" s="21"/>
      <c r="B883" s="21"/>
      <c r="C883" s="22"/>
      <c r="D883" s="236"/>
      <c r="E883" s="276"/>
      <c r="F883" s="276"/>
      <c r="G883" s="227"/>
      <c r="H883" s="27"/>
    </row>
    <row r="884" spans="1:8" x14ac:dyDescent="0.25">
      <c r="D884" s="226"/>
      <c r="E884" s="275"/>
      <c r="F884" s="275"/>
      <c r="G884" s="227"/>
      <c r="H884" s="27"/>
    </row>
    <row r="885" spans="1:8" x14ac:dyDescent="0.25">
      <c r="D885" s="226"/>
      <c r="E885" s="275"/>
      <c r="F885" s="275"/>
      <c r="G885" s="227"/>
      <c r="H885" s="27"/>
    </row>
    <row r="886" spans="1:8" x14ac:dyDescent="0.25">
      <c r="D886" s="226"/>
      <c r="E886" s="275"/>
      <c r="F886" s="275"/>
      <c r="G886" s="227"/>
      <c r="H886" s="27"/>
    </row>
    <row r="887" spans="1:8" x14ac:dyDescent="0.25">
      <c r="D887" s="226"/>
      <c r="E887" s="275"/>
      <c r="F887" s="275"/>
      <c r="G887" s="227"/>
      <c r="H887" s="27"/>
    </row>
    <row r="888" spans="1:8" x14ac:dyDescent="0.25">
      <c r="D888" s="226"/>
      <c r="E888" s="275"/>
      <c r="F888" s="275"/>
      <c r="G888" s="227"/>
      <c r="H888" s="27"/>
    </row>
    <row r="889" spans="1:8" x14ac:dyDescent="0.25">
      <c r="D889" s="226"/>
      <c r="E889" s="275"/>
      <c r="F889" s="275"/>
      <c r="G889" s="227"/>
      <c r="H889" s="27"/>
    </row>
    <row r="890" spans="1:8" x14ac:dyDescent="0.25">
      <c r="A890" s="21"/>
      <c r="B890" s="21"/>
      <c r="C890" s="22"/>
      <c r="D890" s="236"/>
      <c r="E890" s="276"/>
      <c r="F890" s="276"/>
      <c r="G890" s="237"/>
      <c r="H890" s="27"/>
    </row>
    <row r="891" spans="1:8" x14ac:dyDescent="0.25">
      <c r="A891" s="21"/>
      <c r="B891" s="21"/>
      <c r="C891" s="22"/>
      <c r="D891" s="236"/>
      <c r="E891" s="276"/>
      <c r="F891" s="276"/>
      <c r="G891" s="237"/>
      <c r="H891" s="27"/>
    </row>
    <row r="892" spans="1:8" x14ac:dyDescent="0.25">
      <c r="A892" s="21"/>
      <c r="B892" s="21"/>
      <c r="C892" s="22"/>
      <c r="D892" s="236"/>
      <c r="E892" s="276"/>
      <c r="F892" s="276"/>
      <c r="G892" s="237"/>
      <c r="H892" s="27"/>
    </row>
    <row r="893" spans="1:8" x14ac:dyDescent="0.25">
      <c r="A893" s="21"/>
      <c r="B893" s="21"/>
      <c r="C893" s="22"/>
      <c r="D893" s="236"/>
      <c r="E893" s="276"/>
      <c r="F893" s="276"/>
      <c r="G893" s="237"/>
      <c r="H893" s="27"/>
    </row>
    <row r="894" spans="1:8" x14ac:dyDescent="0.25">
      <c r="D894" s="226"/>
      <c r="E894" s="275"/>
      <c r="F894" s="275"/>
      <c r="G894" s="227"/>
      <c r="H894" s="27"/>
    </row>
    <row r="895" spans="1:8" x14ac:dyDescent="0.25">
      <c r="A895" s="21"/>
      <c r="D895" s="226"/>
      <c r="E895" s="275"/>
      <c r="F895" s="275"/>
      <c r="G895" s="227"/>
      <c r="H895" s="27"/>
    </row>
    <row r="896" spans="1:8" x14ac:dyDescent="0.25">
      <c r="C896" s="22"/>
      <c r="D896" s="226"/>
      <c r="E896" s="275"/>
      <c r="F896" s="275"/>
      <c r="G896" s="227"/>
      <c r="H896" s="27"/>
    </row>
    <row r="897" spans="1:8" x14ac:dyDescent="0.25">
      <c r="C897" s="22"/>
      <c r="D897" s="226"/>
      <c r="E897" s="275"/>
      <c r="F897" s="275"/>
      <c r="G897" s="227"/>
      <c r="H897" s="27"/>
    </row>
    <row r="898" spans="1:8" x14ac:dyDescent="0.25">
      <c r="C898" s="22"/>
      <c r="D898" s="226"/>
      <c r="E898" s="275"/>
      <c r="F898" s="275"/>
      <c r="G898" s="227"/>
      <c r="H898" s="27"/>
    </row>
    <row r="899" spans="1:8" x14ac:dyDescent="0.25">
      <c r="D899" s="226"/>
      <c r="E899" s="275"/>
      <c r="F899" s="275"/>
      <c r="G899" s="227"/>
    </row>
    <row r="900" spans="1:8" x14ac:dyDescent="0.25">
      <c r="D900" s="226"/>
      <c r="E900" s="275"/>
      <c r="F900" s="275"/>
      <c r="G900" s="227"/>
    </row>
    <row r="901" spans="1:8" x14ac:dyDescent="0.25">
      <c r="D901" s="226"/>
      <c r="E901" s="275"/>
      <c r="F901" s="275"/>
      <c r="G901" s="227"/>
    </row>
    <row r="902" spans="1:8" x14ac:dyDescent="0.25">
      <c r="D902" s="226"/>
      <c r="E902" s="275"/>
      <c r="F902" s="275"/>
      <c r="G902" s="227"/>
    </row>
    <row r="903" spans="1:8" x14ac:dyDescent="0.25">
      <c r="D903" s="226"/>
      <c r="E903" s="275"/>
      <c r="F903" s="275"/>
      <c r="G903" s="227"/>
    </row>
    <row r="904" spans="1:8" x14ac:dyDescent="0.25">
      <c r="D904" s="226"/>
      <c r="E904" s="275"/>
      <c r="F904" s="275"/>
      <c r="G904" s="227"/>
    </row>
    <row r="905" spans="1:8" x14ac:dyDescent="0.25">
      <c r="A905" s="21"/>
      <c r="D905" s="236"/>
      <c r="E905" s="276"/>
      <c r="F905" s="276"/>
      <c r="G905" s="237"/>
    </row>
    <row r="906" spans="1:8" x14ac:dyDescent="0.25">
      <c r="A906" s="21"/>
      <c r="D906" s="236"/>
      <c r="E906" s="276"/>
      <c r="F906" s="276"/>
      <c r="G906" s="237"/>
    </row>
    <row r="907" spans="1:8" x14ac:dyDescent="0.25">
      <c r="A907" s="21"/>
      <c r="D907" s="236"/>
      <c r="E907" s="276"/>
      <c r="F907" s="276"/>
      <c r="G907" s="237"/>
    </row>
    <row r="908" spans="1:8" x14ac:dyDescent="0.25">
      <c r="A908" s="21"/>
      <c r="D908" s="236"/>
      <c r="E908" s="276"/>
      <c r="F908" s="276"/>
      <c r="G908" s="237"/>
    </row>
    <row r="909" spans="1:8" x14ac:dyDescent="0.25">
      <c r="D909" s="226"/>
      <c r="E909" s="275"/>
      <c r="F909" s="275"/>
      <c r="G909" s="227"/>
    </row>
    <row r="910" spans="1:8" x14ac:dyDescent="0.25">
      <c r="A910" s="21"/>
      <c r="D910" s="226"/>
      <c r="E910" s="275"/>
      <c r="F910" s="275"/>
      <c r="G910" s="227"/>
    </row>
    <row r="911" spans="1:8" x14ac:dyDescent="0.25">
      <c r="D911" s="226"/>
      <c r="E911" s="275"/>
      <c r="F911" s="275"/>
      <c r="G911" s="227"/>
    </row>
    <row r="912" spans="1:8" x14ac:dyDescent="0.25">
      <c r="D912" s="226"/>
      <c r="E912" s="275"/>
      <c r="F912" s="275"/>
      <c r="G912" s="227"/>
    </row>
    <row r="913" spans="1:7" x14ac:dyDescent="0.25">
      <c r="D913" s="226"/>
      <c r="E913" s="275"/>
      <c r="F913" s="275"/>
      <c r="G913" s="227"/>
    </row>
    <row r="914" spans="1:7" x14ac:dyDescent="0.25">
      <c r="D914" s="226"/>
      <c r="E914" s="275"/>
      <c r="F914" s="275"/>
      <c r="G914" s="227"/>
    </row>
    <row r="915" spans="1:7" x14ac:dyDescent="0.25">
      <c r="A915" s="21"/>
      <c r="D915" s="236"/>
      <c r="E915" s="276"/>
      <c r="F915" s="276"/>
      <c r="G915" s="237"/>
    </row>
    <row r="916" spans="1:7" x14ac:dyDescent="0.25">
      <c r="D916" s="226"/>
      <c r="E916" s="275"/>
      <c r="F916" s="275"/>
      <c r="G916" s="227"/>
    </row>
    <row r="917" spans="1:7" x14ac:dyDescent="0.25">
      <c r="A917" s="21"/>
      <c r="D917" s="226"/>
      <c r="E917" s="275"/>
      <c r="F917" s="275"/>
      <c r="G917" s="227"/>
    </row>
    <row r="918" spans="1:7" x14ac:dyDescent="0.25">
      <c r="D918" s="226"/>
      <c r="E918" s="275"/>
      <c r="F918" s="275"/>
      <c r="G918" s="227"/>
    </row>
    <row r="919" spans="1:7" x14ac:dyDescent="0.25">
      <c r="A919" s="21"/>
      <c r="B919" s="21"/>
      <c r="C919" s="22"/>
      <c r="D919" s="236"/>
      <c r="E919" s="276"/>
      <c r="F919" s="276"/>
      <c r="G919" s="237"/>
    </row>
    <row r="920" spans="1:7" x14ac:dyDescent="0.25">
      <c r="D920" s="226"/>
      <c r="E920" s="275"/>
      <c r="F920" s="275"/>
      <c r="G920" s="227"/>
    </row>
    <row r="921" spans="1:7" x14ac:dyDescent="0.25">
      <c r="A921" s="21"/>
      <c r="D921" s="236"/>
      <c r="E921" s="276"/>
      <c r="F921" s="276"/>
      <c r="G921" s="237"/>
    </row>
    <row r="922" spans="1:7" x14ac:dyDescent="0.25">
      <c r="A922" s="21"/>
      <c r="D922" s="236"/>
      <c r="E922" s="276"/>
      <c r="F922" s="276"/>
      <c r="G922" s="237"/>
    </row>
    <row r="923" spans="1:7" x14ac:dyDescent="0.25">
      <c r="A923" s="21"/>
      <c r="D923" s="236"/>
      <c r="E923" s="276"/>
      <c r="F923" s="276"/>
      <c r="G923" s="237"/>
    </row>
    <row r="924" spans="1:7" x14ac:dyDescent="0.25">
      <c r="A924" s="21"/>
      <c r="D924" s="236"/>
      <c r="E924" s="276"/>
      <c r="F924" s="276"/>
      <c r="G924" s="237"/>
    </row>
    <row r="925" spans="1:7" x14ac:dyDescent="0.25">
      <c r="A925" s="21"/>
      <c r="D925" s="236"/>
      <c r="E925" s="276"/>
      <c r="F925" s="276"/>
      <c r="G925" s="237"/>
    </row>
    <row r="926" spans="1:7" x14ac:dyDescent="0.25">
      <c r="A926" s="21"/>
      <c r="D926" s="236"/>
      <c r="E926" s="276"/>
      <c r="F926" s="276"/>
      <c r="G926" s="237"/>
    </row>
    <row r="927" spans="1:7" x14ac:dyDescent="0.25">
      <c r="A927" s="21"/>
      <c r="D927" s="236"/>
      <c r="E927" s="276"/>
      <c r="F927" s="276"/>
      <c r="G927" s="237"/>
    </row>
    <row r="928" spans="1:7" x14ac:dyDescent="0.25">
      <c r="A928" s="21"/>
      <c r="D928" s="236"/>
      <c r="E928" s="276"/>
      <c r="F928" s="276"/>
      <c r="G928" s="237"/>
    </row>
    <row r="929" spans="1:7" x14ac:dyDescent="0.25">
      <c r="A929" s="21"/>
      <c r="D929" s="236"/>
      <c r="E929" s="276"/>
      <c r="F929" s="276"/>
      <c r="G929" s="237"/>
    </row>
    <row r="930" spans="1:7" x14ac:dyDescent="0.25">
      <c r="A930" s="21"/>
      <c r="B930" s="21"/>
      <c r="C930" s="22"/>
      <c r="D930" s="236"/>
      <c r="E930" s="276"/>
      <c r="F930" s="276"/>
      <c r="G930" s="227"/>
    </row>
    <row r="931" spans="1:7" x14ac:dyDescent="0.25">
      <c r="A931" s="21"/>
      <c r="B931" s="21"/>
      <c r="C931" s="22"/>
      <c r="D931" s="236"/>
      <c r="E931" s="276"/>
      <c r="F931" s="276"/>
      <c r="G931" s="227"/>
    </row>
    <row r="932" spans="1:7" x14ac:dyDescent="0.25">
      <c r="D932" s="226"/>
      <c r="E932" s="275"/>
      <c r="F932" s="275"/>
      <c r="G932" s="227"/>
    </row>
    <row r="933" spans="1:7" x14ac:dyDescent="0.25">
      <c r="D933" s="226"/>
      <c r="E933" s="275"/>
      <c r="F933" s="275"/>
      <c r="G933" s="227"/>
    </row>
    <row r="934" spans="1:7" x14ac:dyDescent="0.25">
      <c r="D934" s="226"/>
      <c r="E934" s="275"/>
      <c r="F934" s="275"/>
      <c r="G934" s="227"/>
    </row>
    <row r="935" spans="1:7" x14ac:dyDescent="0.25">
      <c r="D935" s="226"/>
      <c r="E935" s="275"/>
      <c r="F935" s="275"/>
      <c r="G935" s="227"/>
    </row>
    <row r="936" spans="1:7" x14ac:dyDescent="0.25">
      <c r="D936" s="226"/>
      <c r="E936" s="275"/>
      <c r="F936" s="275"/>
      <c r="G936" s="227"/>
    </row>
    <row r="937" spans="1:7" x14ac:dyDescent="0.25">
      <c r="D937" s="226"/>
      <c r="E937" s="275"/>
      <c r="F937" s="275"/>
      <c r="G937" s="227"/>
    </row>
    <row r="938" spans="1:7" x14ac:dyDescent="0.25">
      <c r="A938" s="21"/>
      <c r="B938" s="21"/>
      <c r="C938" s="22"/>
      <c r="D938" s="236"/>
      <c r="E938" s="276"/>
      <c r="F938" s="276"/>
      <c r="G938" s="237"/>
    </row>
    <row r="939" spans="1:7" x14ac:dyDescent="0.25">
      <c r="A939" s="21"/>
      <c r="B939" s="21"/>
      <c r="C939" s="22"/>
      <c r="D939" s="236"/>
      <c r="E939" s="276"/>
      <c r="F939" s="276"/>
      <c r="G939" s="237"/>
    </row>
    <row r="940" spans="1:7" x14ac:dyDescent="0.25">
      <c r="A940" s="21"/>
      <c r="B940" s="21"/>
      <c r="C940" s="22"/>
      <c r="D940" s="236"/>
      <c r="E940" s="276"/>
      <c r="F940" s="276"/>
      <c r="G940" s="237"/>
    </row>
    <row r="941" spans="1:7" x14ac:dyDescent="0.25">
      <c r="D941" s="226"/>
      <c r="E941" s="275"/>
      <c r="F941" s="275"/>
      <c r="G941" s="227"/>
    </row>
    <row r="942" spans="1:7" x14ac:dyDescent="0.25">
      <c r="A942" s="21"/>
      <c r="D942" s="226"/>
      <c r="E942" s="275"/>
      <c r="F942" s="275"/>
      <c r="G942" s="227"/>
    </row>
    <row r="943" spans="1:7" x14ac:dyDescent="0.25">
      <c r="D943" s="226"/>
      <c r="E943" s="275"/>
      <c r="F943" s="275"/>
      <c r="G943" s="227"/>
    </row>
    <row r="944" spans="1:7" x14ac:dyDescent="0.25">
      <c r="D944" s="226"/>
      <c r="E944" s="275"/>
      <c r="F944" s="275"/>
      <c r="G944" s="227"/>
    </row>
    <row r="945" spans="1:7" x14ac:dyDescent="0.25">
      <c r="D945" s="226"/>
      <c r="E945" s="275"/>
      <c r="F945" s="275"/>
      <c r="G945" s="227"/>
    </row>
    <row r="946" spans="1:7" x14ac:dyDescent="0.25">
      <c r="D946" s="226"/>
      <c r="E946" s="275"/>
      <c r="F946" s="275"/>
      <c r="G946" s="227"/>
    </row>
    <row r="947" spans="1:7" x14ac:dyDescent="0.25">
      <c r="D947" s="226"/>
      <c r="E947" s="275"/>
      <c r="F947" s="275"/>
      <c r="G947" s="227"/>
    </row>
    <row r="948" spans="1:7" x14ac:dyDescent="0.25">
      <c r="D948" s="226"/>
      <c r="E948" s="275"/>
      <c r="F948" s="275"/>
      <c r="G948" s="227"/>
    </row>
    <row r="949" spans="1:7" x14ac:dyDescent="0.25">
      <c r="D949" s="226"/>
      <c r="E949" s="275"/>
      <c r="F949" s="275"/>
      <c r="G949" s="227"/>
    </row>
    <row r="950" spans="1:7" x14ac:dyDescent="0.25">
      <c r="D950" s="226"/>
      <c r="E950" s="275"/>
      <c r="F950" s="275"/>
      <c r="G950" s="227"/>
    </row>
    <row r="951" spans="1:7" x14ac:dyDescent="0.25">
      <c r="D951" s="226"/>
      <c r="E951" s="275"/>
      <c r="F951" s="275"/>
      <c r="G951" s="227"/>
    </row>
    <row r="952" spans="1:7" x14ac:dyDescent="0.25">
      <c r="D952" s="226"/>
      <c r="E952" s="275"/>
      <c r="F952" s="275"/>
      <c r="G952" s="227"/>
    </row>
    <row r="953" spans="1:7" x14ac:dyDescent="0.25">
      <c r="A953" s="21"/>
      <c r="D953" s="236"/>
      <c r="E953" s="276"/>
      <c r="F953" s="276"/>
      <c r="G953" s="237"/>
    </row>
    <row r="954" spans="1:7" x14ac:dyDescent="0.25">
      <c r="A954" s="21"/>
      <c r="D954" s="236"/>
      <c r="E954" s="276"/>
      <c r="F954" s="276"/>
      <c r="G954" s="237"/>
    </row>
    <row r="955" spans="1:7" x14ac:dyDescent="0.25">
      <c r="A955" s="21"/>
      <c r="D955" s="236"/>
      <c r="E955" s="276"/>
      <c r="F955" s="276"/>
      <c r="G955" s="237"/>
    </row>
    <row r="956" spans="1:7" x14ac:dyDescent="0.25">
      <c r="A956" s="21"/>
      <c r="D956" s="236"/>
      <c r="E956" s="276"/>
      <c r="F956" s="276"/>
      <c r="G956" s="237"/>
    </row>
    <row r="957" spans="1:7" x14ac:dyDescent="0.25">
      <c r="D957" s="226"/>
      <c r="E957" s="275"/>
      <c r="F957" s="275"/>
      <c r="G957" s="227"/>
    </row>
    <row r="958" spans="1:7" x14ac:dyDescent="0.25">
      <c r="A958" s="21"/>
      <c r="D958" s="226"/>
      <c r="E958" s="275"/>
      <c r="F958" s="275"/>
      <c r="G958" s="227"/>
    </row>
    <row r="959" spans="1:7" x14ac:dyDescent="0.25">
      <c r="D959" s="226"/>
      <c r="E959" s="275"/>
      <c r="F959" s="275"/>
      <c r="G959" s="227"/>
    </row>
    <row r="960" spans="1:7" x14ac:dyDescent="0.25">
      <c r="D960" s="226"/>
      <c r="E960" s="275"/>
      <c r="F960" s="275"/>
      <c r="G960" s="227"/>
    </row>
    <row r="961" spans="1:7" x14ac:dyDescent="0.25">
      <c r="D961" s="226"/>
      <c r="E961" s="275"/>
      <c r="F961" s="275"/>
      <c r="G961" s="227"/>
    </row>
    <row r="962" spans="1:7" x14ac:dyDescent="0.25">
      <c r="A962" s="21"/>
      <c r="D962" s="236"/>
      <c r="E962" s="276"/>
      <c r="F962" s="276"/>
      <c r="G962" s="237"/>
    </row>
    <row r="963" spans="1:7" x14ac:dyDescent="0.25">
      <c r="D963" s="226"/>
      <c r="E963" s="275"/>
      <c r="F963" s="275"/>
      <c r="G963" s="227"/>
    </row>
    <row r="964" spans="1:7" x14ac:dyDescent="0.25">
      <c r="A964" s="21"/>
      <c r="D964" s="226"/>
      <c r="E964" s="275"/>
      <c r="F964" s="275"/>
      <c r="G964" s="227"/>
    </row>
    <row r="965" spans="1:7" x14ac:dyDescent="0.25">
      <c r="D965" s="226"/>
      <c r="E965" s="275"/>
      <c r="F965" s="275"/>
      <c r="G965" s="227"/>
    </row>
    <row r="966" spans="1:7" x14ac:dyDescent="0.25">
      <c r="A966" s="21"/>
      <c r="B966" s="21"/>
      <c r="C966" s="22"/>
      <c r="D966" s="236"/>
      <c r="E966" s="276"/>
      <c r="F966" s="276"/>
      <c r="G966" s="237"/>
    </row>
    <row r="967" spans="1:7" x14ac:dyDescent="0.25">
      <c r="D967" s="226"/>
      <c r="E967" s="275"/>
      <c r="F967" s="275"/>
      <c r="G967" s="227"/>
    </row>
    <row r="968" spans="1:7" x14ac:dyDescent="0.25">
      <c r="A968" s="21"/>
      <c r="B968" s="21"/>
      <c r="C968" s="22"/>
      <c r="D968" s="236"/>
      <c r="E968" s="276"/>
      <c r="F968" s="276"/>
      <c r="G968" s="237"/>
    </row>
    <row r="969" spans="1:7" x14ac:dyDescent="0.25">
      <c r="A969" s="21"/>
      <c r="B969" s="21"/>
      <c r="C969" s="22"/>
      <c r="D969" s="273"/>
      <c r="E969" s="278"/>
      <c r="F969" s="288"/>
      <c r="G969" s="274"/>
    </row>
    <row r="970" spans="1:7" x14ac:dyDescent="0.25">
      <c r="A970" s="21"/>
      <c r="B970" s="21"/>
      <c r="C970" s="22"/>
      <c r="D970" s="273"/>
      <c r="E970" s="278"/>
      <c r="F970" s="288"/>
      <c r="G970" s="274"/>
    </row>
    <row r="971" spans="1:7" x14ac:dyDescent="0.25">
      <c r="A971" s="21"/>
      <c r="B971" s="21"/>
      <c r="C971" s="22"/>
      <c r="D971" s="273"/>
      <c r="E971" s="278"/>
      <c r="F971" s="288"/>
      <c r="G971" s="274"/>
    </row>
    <row r="972" spans="1:7" x14ac:dyDescent="0.25">
      <c r="A972" s="21"/>
      <c r="B972" s="21"/>
      <c r="C972" s="22"/>
      <c r="D972" s="273"/>
      <c r="E972" s="278"/>
      <c r="F972" s="288"/>
      <c r="G972" s="274"/>
    </row>
    <row r="973" spans="1:7" x14ac:dyDescent="0.25">
      <c r="A973" s="21"/>
      <c r="B973" s="21"/>
      <c r="C973" s="22"/>
      <c r="D973" s="273"/>
      <c r="E973" s="278"/>
      <c r="F973" s="288"/>
      <c r="G973" s="274"/>
    </row>
    <row r="974" spans="1:7" x14ac:dyDescent="0.25">
      <c r="A974" s="21"/>
      <c r="B974" s="21"/>
      <c r="C974" s="22"/>
      <c r="D974" s="273"/>
      <c r="E974" s="278"/>
      <c r="F974" s="288"/>
      <c r="G974" s="274"/>
    </row>
    <row r="975" spans="1:7" x14ac:dyDescent="0.25">
      <c r="A975" s="21"/>
      <c r="B975" s="21"/>
      <c r="C975" s="22"/>
      <c r="D975" s="273"/>
      <c r="E975" s="278"/>
      <c r="F975" s="288"/>
      <c r="G975" s="274"/>
    </row>
    <row r="976" spans="1:7" x14ac:dyDescent="0.25">
      <c r="A976" s="21"/>
      <c r="B976" s="21"/>
      <c r="C976" s="22"/>
      <c r="D976" s="273"/>
      <c r="E976" s="278"/>
      <c r="F976" s="288"/>
      <c r="G976" s="274"/>
    </row>
    <row r="977" spans="1:9" x14ac:dyDescent="0.25">
      <c r="A977" s="21"/>
      <c r="B977" s="21"/>
      <c r="C977" s="22"/>
      <c r="D977" s="273"/>
      <c r="E977" s="278"/>
      <c r="F977" s="288"/>
      <c r="G977" s="274"/>
    </row>
    <row r="978" spans="1:9" x14ac:dyDescent="0.25">
      <c r="A978" s="21"/>
      <c r="B978" s="21"/>
      <c r="C978" s="22"/>
      <c r="D978" s="273"/>
      <c r="E978" s="278"/>
      <c r="F978" s="288"/>
      <c r="G978" s="274"/>
      <c r="I978" s="275"/>
    </row>
    <row r="979" spans="1:9" x14ac:dyDescent="0.25">
      <c r="A979" s="21"/>
      <c r="B979" s="21"/>
      <c r="C979" s="22"/>
      <c r="D979" s="273"/>
      <c r="E979" s="278"/>
      <c r="F979" s="288"/>
      <c r="G979" s="274"/>
      <c r="I979" s="275"/>
    </row>
    <row r="980" spans="1:9" x14ac:dyDescent="0.25">
      <c r="A980" s="21"/>
      <c r="B980" s="21"/>
      <c r="C980" s="22"/>
      <c r="D980" s="273"/>
      <c r="E980" s="288"/>
      <c r="F980" s="288"/>
      <c r="I980" s="275"/>
    </row>
    <row r="981" spans="1:9" x14ac:dyDescent="0.25">
      <c r="A981" s="21"/>
      <c r="B981" s="21"/>
      <c r="C981" s="22"/>
      <c r="D981" s="273"/>
      <c r="E981" s="288"/>
      <c r="F981" s="288"/>
      <c r="I981" s="275"/>
    </row>
    <row r="982" spans="1:9" x14ac:dyDescent="0.25">
      <c r="D982" s="226"/>
      <c r="E982" s="275"/>
      <c r="F982" s="275"/>
      <c r="G982" s="227"/>
      <c r="I982" s="275"/>
    </row>
    <row r="983" spans="1:9" x14ac:dyDescent="0.25">
      <c r="D983" s="226"/>
      <c r="E983" s="275"/>
      <c r="F983" s="275"/>
      <c r="G983" s="227"/>
      <c r="I983" s="275"/>
    </row>
    <row r="984" spans="1:9" x14ac:dyDescent="0.25">
      <c r="D984" s="226"/>
      <c r="E984" s="275"/>
      <c r="F984" s="275"/>
      <c r="G984" s="227"/>
      <c r="I984" s="275"/>
    </row>
    <row r="985" spans="1:9" x14ac:dyDescent="0.25">
      <c r="D985" s="226"/>
      <c r="E985" s="275"/>
      <c r="F985" s="275"/>
      <c r="G985" s="227"/>
      <c r="I985" s="276"/>
    </row>
    <row r="986" spans="1:9" x14ac:dyDescent="0.25">
      <c r="D986" s="226"/>
      <c r="E986" s="275"/>
      <c r="F986" s="275"/>
      <c r="G986" s="227"/>
      <c r="I986" s="276"/>
    </row>
    <row r="987" spans="1:9" x14ac:dyDescent="0.25">
      <c r="D987" s="226"/>
      <c r="E987" s="275"/>
      <c r="F987" s="275"/>
      <c r="G987" s="227"/>
      <c r="I987" s="276"/>
    </row>
    <row r="988" spans="1:9" x14ac:dyDescent="0.25">
      <c r="D988" s="226"/>
      <c r="E988" s="275"/>
      <c r="F988" s="275"/>
      <c r="G988" s="227"/>
      <c r="I988" s="275"/>
    </row>
    <row r="989" spans="1:9" x14ac:dyDescent="0.25">
      <c r="A989" s="21"/>
      <c r="B989" s="21"/>
      <c r="C989" s="22"/>
      <c r="D989" s="236"/>
      <c r="E989" s="276"/>
      <c r="F989" s="276"/>
      <c r="G989" s="237"/>
      <c r="I989" s="275"/>
    </row>
    <row r="990" spans="1:9" x14ac:dyDescent="0.25">
      <c r="A990" s="21"/>
      <c r="B990" s="21"/>
      <c r="C990" s="22"/>
      <c r="D990" s="236"/>
      <c r="E990" s="276"/>
      <c r="F990" s="276"/>
      <c r="G990" s="237"/>
      <c r="I990" s="290"/>
    </row>
    <row r="991" spans="1:9" x14ac:dyDescent="0.25">
      <c r="A991" s="21"/>
      <c r="B991" s="21"/>
      <c r="C991" s="22"/>
      <c r="D991" s="236"/>
      <c r="E991" s="276"/>
      <c r="F991" s="276"/>
      <c r="G991" s="237"/>
      <c r="I991" s="275"/>
    </row>
    <row r="992" spans="1:9" x14ac:dyDescent="0.25">
      <c r="D992" s="226"/>
      <c r="E992" s="275"/>
      <c r="F992" s="275"/>
      <c r="G992" s="227"/>
      <c r="I992" s="275"/>
    </row>
    <row r="993" spans="1:9" x14ac:dyDescent="0.25">
      <c r="A993" s="21"/>
      <c r="D993" s="226"/>
      <c r="E993" s="275"/>
      <c r="F993" s="275"/>
      <c r="G993" s="227"/>
      <c r="I993" s="275"/>
    </row>
    <row r="994" spans="1:9" x14ac:dyDescent="0.25">
      <c r="D994" s="226"/>
      <c r="E994" s="275"/>
      <c r="F994" s="275"/>
      <c r="G994" s="237"/>
      <c r="I994" s="275"/>
    </row>
    <row r="995" spans="1:9" x14ac:dyDescent="0.25">
      <c r="D995" s="226"/>
      <c r="E995" s="275"/>
      <c r="F995" s="275"/>
      <c r="G995" s="237"/>
      <c r="I995" s="275"/>
    </row>
    <row r="996" spans="1:9" x14ac:dyDescent="0.25">
      <c r="D996" s="226"/>
      <c r="E996" s="275"/>
      <c r="F996" s="275"/>
      <c r="G996" s="227"/>
      <c r="I996" s="275"/>
    </row>
    <row r="997" spans="1:9" x14ac:dyDescent="0.25">
      <c r="D997" s="226"/>
      <c r="E997" s="275"/>
      <c r="F997" s="275"/>
      <c r="G997" s="227"/>
      <c r="I997" s="275"/>
    </row>
    <row r="998" spans="1:9" x14ac:dyDescent="0.25">
      <c r="D998" s="226"/>
      <c r="E998" s="275"/>
      <c r="F998" s="275"/>
      <c r="G998" s="227"/>
      <c r="I998" s="275"/>
    </row>
    <row r="999" spans="1:9" x14ac:dyDescent="0.25">
      <c r="D999" s="226"/>
      <c r="E999" s="275"/>
      <c r="F999" s="275"/>
      <c r="G999" s="227"/>
      <c r="I999" s="276"/>
    </row>
    <row r="1000" spans="1:9" x14ac:dyDescent="0.25">
      <c r="D1000" s="226"/>
      <c r="E1000" s="275"/>
      <c r="F1000" s="275"/>
      <c r="G1000" s="227"/>
      <c r="I1000" s="276"/>
    </row>
    <row r="1001" spans="1:9" x14ac:dyDescent="0.25">
      <c r="D1001" s="226"/>
      <c r="E1001" s="275"/>
      <c r="F1001" s="275"/>
      <c r="G1001" s="227"/>
      <c r="I1001" s="276"/>
    </row>
    <row r="1002" spans="1:9" x14ac:dyDescent="0.25">
      <c r="A1002" s="21"/>
      <c r="D1002" s="236"/>
      <c r="E1002" s="276"/>
      <c r="F1002" s="276"/>
      <c r="G1002" s="237"/>
      <c r="I1002" s="275"/>
    </row>
    <row r="1003" spans="1:9" x14ac:dyDescent="0.25">
      <c r="A1003" s="21"/>
      <c r="D1003" s="236"/>
      <c r="E1003" s="276"/>
      <c r="F1003" s="276"/>
      <c r="G1003" s="237"/>
      <c r="I1003" s="275"/>
    </row>
    <row r="1004" spans="1:9" x14ac:dyDescent="0.25">
      <c r="A1004" s="21"/>
      <c r="D1004" s="236"/>
      <c r="E1004" s="276"/>
      <c r="F1004" s="276"/>
      <c r="G1004" s="237"/>
      <c r="I1004" s="275"/>
    </row>
    <row r="1005" spans="1:9" x14ac:dyDescent="0.25">
      <c r="A1005" s="21"/>
      <c r="D1005" s="236"/>
      <c r="E1005" s="276"/>
      <c r="F1005" s="276"/>
      <c r="G1005" s="237"/>
      <c r="I1005" s="275"/>
    </row>
    <row r="1006" spans="1:9" x14ac:dyDescent="0.25">
      <c r="D1006" s="226"/>
      <c r="E1006" s="275"/>
      <c r="F1006" s="275"/>
      <c r="G1006" s="227"/>
      <c r="I1006" s="275"/>
    </row>
    <row r="1007" spans="1:9" x14ac:dyDescent="0.25">
      <c r="A1007" s="21"/>
      <c r="D1007" s="226"/>
      <c r="E1007" s="275"/>
      <c r="F1007" s="275"/>
      <c r="G1007" s="227"/>
      <c r="I1007" s="276"/>
    </row>
    <row r="1008" spans="1:9" x14ac:dyDescent="0.25">
      <c r="D1008" s="226"/>
      <c r="E1008" s="275"/>
      <c r="F1008" s="275"/>
      <c r="G1008" s="227"/>
      <c r="I1008" s="275"/>
    </row>
    <row r="1009" spans="1:9" x14ac:dyDescent="0.25">
      <c r="D1009" s="226"/>
      <c r="E1009" s="275"/>
      <c r="F1009" s="275"/>
      <c r="G1009" s="227"/>
      <c r="I1009" s="275"/>
    </row>
    <row r="1010" spans="1:9" x14ac:dyDescent="0.25">
      <c r="D1010" s="226"/>
      <c r="E1010" s="275"/>
      <c r="F1010" s="275"/>
      <c r="G1010" s="227"/>
      <c r="I1010" s="275"/>
    </row>
    <row r="1011" spans="1:9" x14ac:dyDescent="0.25">
      <c r="A1011" s="21"/>
      <c r="D1011" s="236"/>
      <c r="E1011" s="276"/>
      <c r="F1011" s="276"/>
      <c r="G1011" s="237"/>
      <c r="I1011" s="276"/>
    </row>
    <row r="1012" spans="1:9" x14ac:dyDescent="0.25">
      <c r="A1012" s="21"/>
      <c r="D1012" s="236"/>
      <c r="E1012" s="276"/>
      <c r="F1012" s="276"/>
      <c r="G1012" s="237"/>
      <c r="I1012" s="275"/>
    </row>
    <row r="1013" spans="1:9" x14ac:dyDescent="0.25">
      <c r="A1013" s="21"/>
      <c r="D1013" s="236"/>
      <c r="E1013" s="276"/>
      <c r="F1013" s="276"/>
      <c r="G1013" s="237"/>
      <c r="I1013" s="275"/>
    </row>
    <row r="1014" spans="1:9" x14ac:dyDescent="0.25">
      <c r="A1014" s="21"/>
      <c r="D1014" s="226"/>
      <c r="E1014" s="275"/>
      <c r="F1014" s="275"/>
      <c r="G1014" s="227"/>
    </row>
    <row r="1015" spans="1:9" x14ac:dyDescent="0.25">
      <c r="A1015" s="21"/>
      <c r="B1015" s="21"/>
      <c r="C1015" s="22"/>
      <c r="D1015" s="236"/>
      <c r="E1015" s="276"/>
      <c r="F1015" s="276"/>
      <c r="G1015" s="237"/>
    </row>
    <row r="1016" spans="1:9" x14ac:dyDescent="0.25">
      <c r="D1016" s="226"/>
      <c r="E1016" s="275"/>
      <c r="F1016" s="275"/>
      <c r="G1016" s="227"/>
    </row>
    <row r="1017" spans="1:9" x14ac:dyDescent="0.25">
      <c r="A1017" s="21"/>
      <c r="D1017" s="236"/>
      <c r="E1017" s="276"/>
      <c r="F1017" s="276"/>
      <c r="G1017" s="237"/>
    </row>
    <row r="1018" spans="1:9" x14ac:dyDescent="0.25">
      <c r="A1018" s="21"/>
      <c r="D1018" s="236"/>
      <c r="E1018" s="276"/>
      <c r="F1018" s="276"/>
      <c r="G1018" s="237"/>
    </row>
    <row r="1019" spans="1:9" x14ac:dyDescent="0.25">
      <c r="A1019" s="21"/>
      <c r="D1019" s="236"/>
      <c r="E1019" s="276"/>
      <c r="F1019" s="276"/>
      <c r="G1019" s="237"/>
    </row>
    <row r="1020" spans="1:9" x14ac:dyDescent="0.25">
      <c r="A1020" s="21"/>
      <c r="D1020" s="273"/>
      <c r="E1020" s="278"/>
      <c r="F1020" s="288"/>
      <c r="G1020" s="274"/>
    </row>
    <row r="1021" spans="1:9" x14ac:dyDescent="0.25">
      <c r="A1021" s="21"/>
      <c r="D1021" s="273"/>
      <c r="E1021" s="278"/>
      <c r="F1021" s="288"/>
      <c r="G1021" s="274"/>
    </row>
    <row r="1022" spans="1:9" x14ac:dyDescent="0.25">
      <c r="A1022" s="21"/>
      <c r="D1022" s="273"/>
      <c r="E1022" s="278"/>
      <c r="F1022" s="288"/>
      <c r="G1022" s="274"/>
    </row>
    <row r="1023" spans="1:9" x14ac:dyDescent="0.25">
      <c r="A1023" s="21"/>
      <c r="D1023" s="273"/>
      <c r="E1023" s="278"/>
      <c r="F1023" s="288"/>
      <c r="G1023" s="274"/>
    </row>
    <row r="1024" spans="1:9" x14ac:dyDescent="0.25">
      <c r="A1024" s="21"/>
      <c r="D1024" s="273"/>
      <c r="E1024" s="278"/>
      <c r="F1024" s="288"/>
      <c r="G1024" s="274"/>
    </row>
    <row r="1025" spans="1:9" x14ac:dyDescent="0.25">
      <c r="A1025" s="21"/>
      <c r="D1025" s="273"/>
      <c r="E1025" s="278"/>
      <c r="F1025" s="288"/>
      <c r="G1025" s="274"/>
    </row>
    <row r="1026" spans="1:9" x14ac:dyDescent="0.25">
      <c r="A1026" s="21"/>
      <c r="D1026" s="273"/>
      <c r="E1026" s="278"/>
      <c r="F1026" s="288"/>
      <c r="G1026" s="274"/>
    </row>
    <row r="1027" spans="1:9" x14ac:dyDescent="0.25">
      <c r="A1027" s="21"/>
      <c r="D1027" s="273"/>
      <c r="E1027" s="278"/>
      <c r="F1027" s="288"/>
      <c r="G1027" s="274"/>
      <c r="I1027" s="275"/>
    </row>
    <row r="1028" spans="1:9" x14ac:dyDescent="0.25">
      <c r="A1028" s="21"/>
      <c r="D1028" s="273"/>
      <c r="E1028" s="278"/>
      <c r="F1028" s="288"/>
      <c r="G1028" s="274"/>
      <c r="I1028" s="275"/>
    </row>
    <row r="1029" spans="1:9" x14ac:dyDescent="0.25">
      <c r="A1029" s="21"/>
      <c r="B1029" s="21"/>
      <c r="C1029" s="22"/>
      <c r="D1029" s="273"/>
      <c r="E1029" s="288"/>
      <c r="F1029" s="288"/>
      <c r="I1029" s="275"/>
    </row>
    <row r="1030" spans="1:9" x14ac:dyDescent="0.25">
      <c r="A1030" s="21"/>
      <c r="B1030" s="21"/>
      <c r="C1030" s="22"/>
      <c r="D1030" s="273"/>
      <c r="E1030" s="288"/>
      <c r="F1030" s="288"/>
      <c r="I1030" s="275"/>
    </row>
    <row r="1031" spans="1:9" x14ac:dyDescent="0.25">
      <c r="D1031" s="226"/>
      <c r="E1031" s="275"/>
      <c r="F1031" s="275"/>
      <c r="G1031" s="227"/>
      <c r="I1031" s="275"/>
    </row>
    <row r="1032" spans="1:9" x14ac:dyDescent="0.25">
      <c r="D1032" s="226"/>
      <c r="E1032" s="275"/>
      <c r="F1032" s="275"/>
      <c r="G1032" s="227"/>
      <c r="I1032" s="275"/>
    </row>
    <row r="1033" spans="1:9" x14ac:dyDescent="0.25">
      <c r="D1033" s="226"/>
      <c r="E1033" s="275"/>
      <c r="F1033" s="275"/>
      <c r="G1033" s="227"/>
      <c r="I1033" s="275"/>
    </row>
    <row r="1034" spans="1:9" x14ac:dyDescent="0.25">
      <c r="D1034" s="226"/>
      <c r="E1034" s="275"/>
      <c r="F1034" s="275"/>
      <c r="G1034" s="227"/>
      <c r="I1034" s="276"/>
    </row>
    <row r="1035" spans="1:9" x14ac:dyDescent="0.25">
      <c r="D1035" s="226"/>
      <c r="E1035" s="275"/>
      <c r="F1035" s="275"/>
      <c r="G1035" s="227"/>
      <c r="I1035" s="276"/>
    </row>
    <row r="1036" spans="1:9" x14ac:dyDescent="0.25">
      <c r="D1036" s="226"/>
      <c r="E1036" s="275"/>
      <c r="F1036" s="275"/>
      <c r="G1036" s="227"/>
      <c r="I1036" s="276"/>
    </row>
    <row r="1037" spans="1:9" x14ac:dyDescent="0.25">
      <c r="D1037" s="226"/>
      <c r="E1037" s="275"/>
      <c r="F1037" s="275"/>
      <c r="G1037" s="227"/>
      <c r="I1037" s="275"/>
    </row>
    <row r="1038" spans="1:9" x14ac:dyDescent="0.25">
      <c r="A1038" s="21"/>
      <c r="C1038" s="22"/>
      <c r="D1038" s="236"/>
      <c r="E1038" s="276"/>
      <c r="F1038" s="276"/>
      <c r="G1038" s="237"/>
      <c r="I1038" s="275"/>
    </row>
    <row r="1039" spans="1:9" x14ac:dyDescent="0.25">
      <c r="A1039" s="21"/>
      <c r="C1039" s="22"/>
      <c r="D1039" s="236"/>
      <c r="E1039" s="276"/>
      <c r="F1039" s="276"/>
      <c r="G1039" s="237"/>
      <c r="I1039" s="290"/>
    </row>
    <row r="1040" spans="1:9" x14ac:dyDescent="0.25">
      <c r="A1040" s="21"/>
      <c r="C1040" s="22"/>
      <c r="D1040" s="236"/>
      <c r="E1040" s="276"/>
      <c r="F1040" s="276"/>
      <c r="G1040" s="237"/>
      <c r="I1040" s="275"/>
    </row>
    <row r="1041" spans="1:9" x14ac:dyDescent="0.25">
      <c r="A1041" s="21"/>
      <c r="B1041" s="21"/>
      <c r="C1041" s="22"/>
      <c r="D1041" s="236"/>
      <c r="E1041" s="276"/>
      <c r="F1041" s="276"/>
      <c r="G1041" s="237"/>
      <c r="I1041" s="275"/>
    </row>
    <row r="1042" spans="1:9" x14ac:dyDescent="0.25">
      <c r="A1042" s="21"/>
      <c r="B1042" s="21"/>
      <c r="C1042" s="22"/>
      <c r="D1042" s="236"/>
      <c r="E1042" s="276"/>
      <c r="F1042" s="276"/>
      <c r="G1042" s="237"/>
      <c r="I1042" s="275"/>
    </row>
    <row r="1043" spans="1:9" x14ac:dyDescent="0.25">
      <c r="D1043" s="226"/>
      <c r="E1043" s="275"/>
      <c r="F1043" s="275"/>
      <c r="G1043" s="227"/>
      <c r="I1043" s="275"/>
    </row>
    <row r="1044" spans="1:9" x14ac:dyDescent="0.25">
      <c r="D1044" s="226"/>
      <c r="E1044" s="275"/>
      <c r="F1044" s="275"/>
      <c r="G1044" s="227"/>
      <c r="I1044" s="275"/>
    </row>
    <row r="1045" spans="1:9" x14ac:dyDescent="0.25">
      <c r="C1045" s="22"/>
      <c r="D1045" s="226"/>
      <c r="E1045" s="275"/>
      <c r="F1045" s="275"/>
      <c r="G1045" s="227"/>
      <c r="I1045" s="275"/>
    </row>
    <row r="1046" spans="1:9" x14ac:dyDescent="0.25">
      <c r="C1046" s="22"/>
      <c r="D1046" s="226"/>
      <c r="E1046" s="275"/>
      <c r="F1046" s="275"/>
      <c r="G1046" s="227"/>
      <c r="I1046" s="275"/>
    </row>
    <row r="1047" spans="1:9" x14ac:dyDescent="0.25">
      <c r="D1047" s="226"/>
      <c r="E1047" s="275"/>
      <c r="F1047" s="275"/>
      <c r="G1047" s="227"/>
      <c r="I1047" s="275"/>
    </row>
    <row r="1048" spans="1:9" x14ac:dyDescent="0.25">
      <c r="D1048" s="226"/>
      <c r="E1048" s="275"/>
      <c r="F1048" s="275"/>
      <c r="G1048" s="227"/>
      <c r="I1048" s="276"/>
    </row>
    <row r="1049" spans="1:9" x14ac:dyDescent="0.25">
      <c r="D1049" s="226"/>
      <c r="E1049" s="275"/>
      <c r="F1049" s="275"/>
      <c r="G1049" s="227"/>
      <c r="I1049" s="276"/>
    </row>
    <row r="1050" spans="1:9" x14ac:dyDescent="0.25">
      <c r="D1050" s="226"/>
      <c r="E1050" s="275"/>
      <c r="F1050" s="275"/>
      <c r="G1050" s="227"/>
      <c r="I1050" s="276"/>
    </row>
    <row r="1051" spans="1:9" x14ac:dyDescent="0.25">
      <c r="D1051" s="226"/>
      <c r="E1051" s="275"/>
      <c r="F1051" s="275"/>
      <c r="G1051" s="227"/>
      <c r="I1051" s="275"/>
    </row>
    <row r="1052" spans="1:9" x14ac:dyDescent="0.25">
      <c r="A1052" s="21"/>
      <c r="D1052" s="236"/>
      <c r="E1052" s="276"/>
      <c r="F1052" s="276"/>
      <c r="G1052" s="237"/>
      <c r="I1052" s="275"/>
    </row>
    <row r="1053" spans="1:9" x14ac:dyDescent="0.25">
      <c r="A1053" s="21"/>
      <c r="D1053" s="236"/>
      <c r="E1053" s="276"/>
      <c r="F1053" s="276"/>
      <c r="G1053" s="237"/>
      <c r="I1053" s="275"/>
    </row>
    <row r="1054" spans="1:9" x14ac:dyDescent="0.25">
      <c r="A1054" s="21"/>
      <c r="D1054" s="236"/>
      <c r="E1054" s="276"/>
      <c r="F1054" s="276"/>
      <c r="G1054" s="237"/>
      <c r="I1054" s="275"/>
    </row>
    <row r="1055" spans="1:9" x14ac:dyDescent="0.25">
      <c r="A1055" s="21"/>
      <c r="D1055" s="236"/>
      <c r="E1055" s="276"/>
      <c r="F1055" s="276"/>
      <c r="G1055" s="237"/>
      <c r="I1055" s="275"/>
    </row>
    <row r="1056" spans="1:9" x14ac:dyDescent="0.25">
      <c r="A1056" s="21"/>
      <c r="D1056" s="236"/>
      <c r="E1056" s="276"/>
      <c r="F1056" s="276"/>
      <c r="G1056" s="237"/>
      <c r="I1056" s="276"/>
    </row>
    <row r="1057" spans="1:9" x14ac:dyDescent="0.25">
      <c r="D1057" s="226"/>
      <c r="E1057" s="275"/>
      <c r="F1057" s="275"/>
      <c r="G1057" s="227"/>
      <c r="I1057" s="275"/>
    </row>
    <row r="1058" spans="1:9" x14ac:dyDescent="0.25">
      <c r="D1058" s="226"/>
      <c r="E1058" s="275"/>
      <c r="F1058" s="275"/>
      <c r="G1058" s="227"/>
      <c r="I1058" s="275"/>
    </row>
    <row r="1059" spans="1:9" x14ac:dyDescent="0.25">
      <c r="D1059" s="226"/>
      <c r="E1059" s="275"/>
      <c r="F1059" s="275"/>
      <c r="G1059" s="227"/>
      <c r="I1059" s="275"/>
    </row>
    <row r="1060" spans="1:9" x14ac:dyDescent="0.25">
      <c r="D1060" s="226"/>
      <c r="E1060" s="275"/>
      <c r="F1060" s="275"/>
      <c r="G1060" s="227"/>
      <c r="I1060" s="276"/>
    </row>
    <row r="1061" spans="1:9" x14ac:dyDescent="0.25">
      <c r="A1061" s="21"/>
      <c r="B1061" s="21"/>
      <c r="C1061" s="22"/>
      <c r="D1061" s="236"/>
      <c r="E1061" s="276"/>
      <c r="F1061" s="276"/>
      <c r="G1061" s="237"/>
      <c r="I1061" s="290"/>
    </row>
    <row r="1062" spans="1:9" x14ac:dyDescent="0.25">
      <c r="A1062" s="21"/>
      <c r="B1062" s="21"/>
      <c r="C1062" s="22"/>
      <c r="D1062" s="236"/>
      <c r="E1062" s="276"/>
      <c r="F1062" s="276"/>
      <c r="G1062" s="237"/>
      <c r="I1062" s="290"/>
    </row>
    <row r="1063" spans="1:9" x14ac:dyDescent="0.25">
      <c r="A1063" s="21"/>
      <c r="D1063" s="236"/>
      <c r="E1063" s="276"/>
      <c r="F1063" s="276"/>
      <c r="G1063" s="237"/>
      <c r="I1063" s="21"/>
    </row>
    <row r="1064" spans="1:9" x14ac:dyDescent="0.25">
      <c r="A1064" s="21"/>
      <c r="D1064" s="236"/>
      <c r="E1064" s="276"/>
      <c r="F1064" s="276"/>
      <c r="G1064" s="237"/>
    </row>
    <row r="1065" spans="1:9" x14ac:dyDescent="0.25">
      <c r="A1065" s="21"/>
      <c r="D1065" s="236"/>
      <c r="E1065" s="276"/>
      <c r="F1065" s="276"/>
      <c r="G1065" s="237"/>
    </row>
    <row r="1066" spans="1:9" x14ac:dyDescent="0.25">
      <c r="A1066" s="562"/>
      <c r="B1066" s="563"/>
      <c r="C1066" s="280"/>
      <c r="D1066" s="236"/>
      <c r="E1066" s="276"/>
      <c r="F1066" s="276"/>
      <c r="G1066" s="227"/>
    </row>
    <row r="1067" spans="1:9" x14ac:dyDescent="0.25">
      <c r="A1067" s="562"/>
      <c r="B1067" s="563"/>
      <c r="C1067" s="280"/>
      <c r="D1067" s="236"/>
      <c r="E1067" s="276"/>
      <c r="F1067" s="276"/>
      <c r="G1067" s="227"/>
    </row>
    <row r="1068" spans="1:9" x14ac:dyDescent="0.25">
      <c r="A1068" s="562"/>
      <c r="B1068" s="563"/>
      <c r="C1068" s="280"/>
      <c r="D1068" s="236"/>
      <c r="E1068" s="276"/>
      <c r="F1068" s="276"/>
      <c r="G1068" s="227"/>
    </row>
    <row r="1069" spans="1:9" x14ac:dyDescent="0.25">
      <c r="A1069" s="562"/>
      <c r="B1069" s="563"/>
      <c r="C1069" s="280"/>
      <c r="D1069" s="236"/>
      <c r="E1069" s="276"/>
      <c r="F1069" s="276"/>
      <c r="G1069" s="227"/>
    </row>
    <row r="1070" spans="1:9" x14ac:dyDescent="0.25">
      <c r="D1070" s="226"/>
      <c r="E1070" s="275"/>
      <c r="F1070" s="275"/>
      <c r="G1070" s="227"/>
    </row>
    <row r="1071" spans="1:9" x14ac:dyDescent="0.25">
      <c r="C1071" s="22"/>
      <c r="D1071" s="226"/>
      <c r="E1071" s="275"/>
      <c r="F1071" s="275"/>
      <c r="G1071" s="227"/>
    </row>
    <row r="1072" spans="1:9" x14ac:dyDescent="0.25">
      <c r="A1072" s="21"/>
      <c r="B1072" s="21"/>
      <c r="C1072" s="22"/>
      <c r="D1072" s="236"/>
      <c r="E1072" s="276"/>
      <c r="F1072" s="276"/>
      <c r="G1072" s="227"/>
    </row>
    <row r="1073" spans="1:7" x14ac:dyDescent="0.25">
      <c r="D1073" s="226"/>
      <c r="E1073" s="275"/>
      <c r="F1073" s="275"/>
      <c r="G1073" s="227"/>
    </row>
    <row r="1074" spans="1:7" x14ac:dyDescent="0.25">
      <c r="D1074" s="226"/>
      <c r="E1074" s="275"/>
      <c r="F1074" s="275"/>
      <c r="G1074" s="227"/>
    </row>
    <row r="1075" spans="1:7" x14ac:dyDescent="0.25">
      <c r="D1075" s="226"/>
      <c r="E1075" s="275"/>
      <c r="F1075" s="275"/>
      <c r="G1075" s="227"/>
    </row>
    <row r="1076" spans="1:7" x14ac:dyDescent="0.25">
      <c r="D1076" s="226"/>
      <c r="E1076" s="275"/>
      <c r="F1076" s="275"/>
      <c r="G1076" s="227"/>
    </row>
    <row r="1077" spans="1:7" x14ac:dyDescent="0.25">
      <c r="D1077" s="226"/>
      <c r="E1077" s="275"/>
      <c r="F1077" s="275"/>
      <c r="G1077" s="227"/>
    </row>
    <row r="1078" spans="1:7" x14ac:dyDescent="0.25">
      <c r="D1078" s="226"/>
      <c r="E1078" s="275"/>
      <c r="F1078" s="275"/>
      <c r="G1078" s="227"/>
    </row>
    <row r="1079" spans="1:7" x14ac:dyDescent="0.25">
      <c r="A1079" s="21"/>
      <c r="B1079" s="21"/>
      <c r="C1079" s="22"/>
      <c r="D1079" s="236"/>
      <c r="E1079" s="276"/>
      <c r="F1079" s="276"/>
      <c r="G1079" s="237"/>
    </row>
    <row r="1080" spans="1:7" x14ac:dyDescent="0.25">
      <c r="A1080" s="21"/>
      <c r="B1080" s="21"/>
      <c r="C1080" s="22"/>
      <c r="D1080" s="236"/>
      <c r="E1080" s="276"/>
      <c r="F1080" s="276"/>
      <c r="G1080" s="237"/>
    </row>
    <row r="1081" spans="1:7" x14ac:dyDescent="0.25">
      <c r="A1081" s="21"/>
      <c r="B1081" s="21"/>
      <c r="C1081" s="22"/>
      <c r="D1081" s="236"/>
      <c r="E1081" s="276"/>
      <c r="F1081" s="276"/>
      <c r="G1081" s="237"/>
    </row>
    <row r="1082" spans="1:7" x14ac:dyDescent="0.25">
      <c r="A1082" s="21"/>
      <c r="B1082" s="21"/>
      <c r="C1082" s="22"/>
      <c r="D1082" s="236"/>
      <c r="E1082" s="276"/>
      <c r="F1082" s="276"/>
      <c r="G1082" s="237"/>
    </row>
    <row r="1083" spans="1:7" x14ac:dyDescent="0.25">
      <c r="D1083" s="226"/>
      <c r="E1083" s="275"/>
      <c r="F1083" s="275"/>
      <c r="G1083" s="227"/>
    </row>
    <row r="1084" spans="1:7" x14ac:dyDescent="0.25">
      <c r="A1084" s="21"/>
      <c r="D1084" s="226"/>
      <c r="E1084" s="275"/>
      <c r="F1084" s="275"/>
      <c r="G1084" s="227"/>
    </row>
    <row r="1085" spans="1:7" x14ac:dyDescent="0.25">
      <c r="D1085" s="226"/>
      <c r="E1085" s="275"/>
      <c r="F1085" s="275"/>
      <c r="G1085" s="227"/>
    </row>
    <row r="1086" spans="1:7" x14ac:dyDescent="0.25">
      <c r="C1086" s="22"/>
      <c r="D1086" s="226"/>
      <c r="E1086" s="275"/>
      <c r="F1086" s="275"/>
      <c r="G1086" s="227"/>
    </row>
    <row r="1087" spans="1:7" x14ac:dyDescent="0.25">
      <c r="C1087" s="22"/>
      <c r="D1087" s="226"/>
      <c r="E1087" s="275"/>
      <c r="F1087" s="275"/>
      <c r="G1087" s="227"/>
    </row>
    <row r="1088" spans="1:7" x14ac:dyDescent="0.25">
      <c r="D1088" s="226"/>
      <c r="E1088" s="275"/>
      <c r="F1088" s="275"/>
      <c r="G1088" s="227"/>
    </row>
    <row r="1089" spans="1:7" x14ac:dyDescent="0.25">
      <c r="D1089" s="226"/>
      <c r="E1089" s="275"/>
      <c r="F1089" s="275"/>
      <c r="G1089" s="227"/>
    </row>
    <row r="1090" spans="1:7" x14ac:dyDescent="0.25">
      <c r="D1090" s="226"/>
      <c r="E1090" s="275"/>
      <c r="F1090" s="275"/>
      <c r="G1090" s="227"/>
    </row>
    <row r="1091" spans="1:7" x14ac:dyDescent="0.25">
      <c r="D1091" s="226"/>
      <c r="E1091" s="275"/>
      <c r="F1091" s="275"/>
      <c r="G1091" s="227"/>
    </row>
    <row r="1092" spans="1:7" x14ac:dyDescent="0.25">
      <c r="D1092" s="226"/>
      <c r="E1092" s="275"/>
      <c r="F1092" s="275"/>
      <c r="G1092" s="227"/>
    </row>
    <row r="1093" spans="1:7" x14ac:dyDescent="0.25">
      <c r="D1093" s="226"/>
      <c r="E1093" s="275"/>
      <c r="F1093" s="275"/>
      <c r="G1093" s="227"/>
    </row>
    <row r="1094" spans="1:7" x14ac:dyDescent="0.25">
      <c r="A1094" s="21"/>
      <c r="D1094" s="236"/>
      <c r="E1094" s="276"/>
      <c r="F1094" s="276"/>
      <c r="G1094" s="237"/>
    </row>
    <row r="1095" spans="1:7" x14ac:dyDescent="0.25">
      <c r="A1095" s="21"/>
      <c r="D1095" s="236"/>
      <c r="E1095" s="276"/>
      <c r="F1095" s="276"/>
      <c r="G1095" s="237"/>
    </row>
    <row r="1096" spans="1:7" x14ac:dyDescent="0.25">
      <c r="A1096" s="21"/>
      <c r="D1096" s="236"/>
      <c r="E1096" s="276"/>
      <c r="F1096" s="276"/>
      <c r="G1096" s="237"/>
    </row>
    <row r="1097" spans="1:7" x14ac:dyDescent="0.25">
      <c r="A1097" s="21"/>
      <c r="D1097" s="236"/>
      <c r="E1097" s="276"/>
      <c r="F1097" s="276"/>
      <c r="G1097" s="237"/>
    </row>
    <row r="1098" spans="1:7" x14ac:dyDescent="0.25">
      <c r="D1098" s="226"/>
      <c r="E1098" s="275"/>
      <c r="F1098" s="275"/>
      <c r="G1098" s="227"/>
    </row>
    <row r="1099" spans="1:7" x14ac:dyDescent="0.25">
      <c r="A1099" s="21"/>
      <c r="D1099" s="226"/>
      <c r="E1099" s="275"/>
      <c r="F1099" s="275"/>
      <c r="G1099" s="227"/>
    </row>
    <row r="1100" spans="1:7" x14ac:dyDescent="0.25">
      <c r="D1100" s="226"/>
      <c r="E1100" s="275"/>
      <c r="F1100" s="275"/>
      <c r="G1100" s="227"/>
    </row>
    <row r="1101" spans="1:7" x14ac:dyDescent="0.25">
      <c r="D1101" s="226"/>
      <c r="E1101" s="275"/>
      <c r="F1101" s="275"/>
      <c r="G1101" s="227"/>
    </row>
    <row r="1102" spans="1:7" x14ac:dyDescent="0.25">
      <c r="D1102" s="226"/>
      <c r="E1102" s="275"/>
      <c r="F1102" s="275"/>
      <c r="G1102" s="227"/>
    </row>
    <row r="1103" spans="1:7" x14ac:dyDescent="0.25">
      <c r="D1103" s="226"/>
      <c r="E1103" s="275"/>
      <c r="F1103" s="275"/>
      <c r="G1103" s="227"/>
    </row>
    <row r="1104" spans="1:7" x14ac:dyDescent="0.25">
      <c r="A1104" s="21"/>
      <c r="D1104" s="236"/>
      <c r="E1104" s="276"/>
      <c r="F1104" s="276"/>
      <c r="G1104" s="237"/>
    </row>
    <row r="1105" spans="1:7" x14ac:dyDescent="0.25">
      <c r="D1105" s="226"/>
      <c r="E1105" s="275"/>
      <c r="F1105" s="275"/>
      <c r="G1105" s="227"/>
    </row>
    <row r="1106" spans="1:7" x14ac:dyDescent="0.25">
      <c r="A1106" s="21"/>
      <c r="D1106" s="226"/>
      <c r="E1106" s="275"/>
      <c r="F1106" s="275"/>
      <c r="G1106" s="227"/>
    </row>
    <row r="1107" spans="1:7" x14ac:dyDescent="0.25">
      <c r="D1107" s="226"/>
      <c r="E1107" s="275"/>
      <c r="F1107" s="275"/>
      <c r="G1107" s="227"/>
    </row>
    <row r="1108" spans="1:7" x14ac:dyDescent="0.25">
      <c r="A1108" s="21"/>
      <c r="B1108" s="21"/>
      <c r="C1108" s="22"/>
      <c r="D1108" s="236"/>
      <c r="E1108" s="276"/>
      <c r="F1108" s="276"/>
      <c r="G1108" s="237"/>
    </row>
    <row r="1109" spans="1:7" x14ac:dyDescent="0.25">
      <c r="D1109" s="226"/>
      <c r="E1109" s="275"/>
      <c r="F1109" s="275"/>
      <c r="G1109" s="227"/>
    </row>
    <row r="1110" spans="1:7" x14ac:dyDescent="0.25">
      <c r="A1110" s="21"/>
      <c r="D1110" s="236"/>
      <c r="E1110" s="276"/>
      <c r="F1110" s="276"/>
      <c r="G1110" s="237"/>
    </row>
    <row r="1111" spans="1:7" x14ac:dyDescent="0.25">
      <c r="A1111" s="21"/>
      <c r="D1111" s="236"/>
      <c r="E1111" s="276"/>
      <c r="F1111" s="276"/>
      <c r="G1111" s="237"/>
    </row>
    <row r="1120" spans="1:7" x14ac:dyDescent="0.25">
      <c r="C1120" s="22"/>
    </row>
    <row r="1121" spans="1:8" x14ac:dyDescent="0.25">
      <c r="A1121" s="21"/>
    </row>
    <row r="1122" spans="1:8" x14ac:dyDescent="0.25">
      <c r="D1122" s="226"/>
      <c r="E1122" s="275"/>
      <c r="F1122" s="275"/>
      <c r="G1122" s="227"/>
    </row>
    <row r="1123" spans="1:8" x14ac:dyDescent="0.25">
      <c r="D1123" s="226"/>
      <c r="E1123" s="275"/>
      <c r="F1123" s="275"/>
      <c r="G1123" s="227"/>
    </row>
    <row r="1124" spans="1:8" x14ac:dyDescent="0.25">
      <c r="D1124" s="226"/>
      <c r="E1124" s="275"/>
      <c r="F1124" s="275"/>
      <c r="G1124" s="227"/>
    </row>
    <row r="1125" spans="1:8" x14ac:dyDescent="0.25">
      <c r="D1125" s="226"/>
      <c r="E1125" s="275"/>
      <c r="F1125" s="275"/>
      <c r="G1125" s="227"/>
    </row>
    <row r="1126" spans="1:8" x14ac:dyDescent="0.25">
      <c r="D1126" s="226"/>
      <c r="E1126" s="275"/>
      <c r="F1126" s="275"/>
      <c r="G1126" s="227"/>
    </row>
    <row r="1127" spans="1:8" x14ac:dyDescent="0.25">
      <c r="D1127" s="226"/>
      <c r="E1127" s="275"/>
      <c r="F1127" s="275"/>
      <c r="G1127" s="227"/>
    </row>
    <row r="1128" spans="1:8" x14ac:dyDescent="0.25">
      <c r="A1128" s="21"/>
      <c r="B1128" s="21"/>
      <c r="C1128" s="22"/>
      <c r="D1128" s="236"/>
      <c r="E1128" s="276"/>
      <c r="F1128" s="276"/>
      <c r="G1128" s="237"/>
    </row>
    <row r="1129" spans="1:8" x14ac:dyDescent="0.25">
      <c r="A1129" s="21"/>
      <c r="B1129" s="21"/>
      <c r="C1129" s="22"/>
      <c r="D1129" s="236"/>
      <c r="E1129" s="276"/>
      <c r="F1129" s="276"/>
      <c r="G1129" s="237"/>
      <c r="H1129" s="291"/>
    </row>
    <row r="1130" spans="1:8" x14ac:dyDescent="0.25">
      <c r="A1130" s="21"/>
      <c r="B1130" s="21"/>
      <c r="C1130" s="22"/>
      <c r="D1130" s="236"/>
      <c r="E1130" s="276"/>
      <c r="F1130" s="276"/>
      <c r="G1130" s="237"/>
      <c r="H1130" s="291"/>
    </row>
    <row r="1131" spans="1:8" x14ac:dyDescent="0.25">
      <c r="A1131" s="21"/>
      <c r="B1131" s="21"/>
      <c r="C1131" s="22"/>
      <c r="D1131" s="236"/>
      <c r="E1131" s="276"/>
      <c r="F1131" s="276"/>
      <c r="G1131" s="237"/>
      <c r="H1131" s="291"/>
    </row>
    <row r="1132" spans="1:8" x14ac:dyDescent="0.25">
      <c r="D1132" s="226"/>
      <c r="E1132" s="275"/>
      <c r="F1132" s="275"/>
      <c r="G1132" s="227"/>
    </row>
    <row r="1133" spans="1:8" x14ac:dyDescent="0.25">
      <c r="A1133" s="21"/>
      <c r="D1133" s="226"/>
      <c r="E1133" s="275"/>
      <c r="F1133" s="275"/>
      <c r="G1133" s="227"/>
    </row>
    <row r="1134" spans="1:8" x14ac:dyDescent="0.25">
      <c r="D1134" s="226"/>
      <c r="E1134" s="275"/>
      <c r="F1134" s="275"/>
      <c r="G1134" s="227"/>
    </row>
    <row r="1135" spans="1:8" x14ac:dyDescent="0.25">
      <c r="D1135" s="226"/>
      <c r="E1135" s="275"/>
      <c r="F1135" s="275"/>
      <c r="G1135" s="227"/>
    </row>
    <row r="1136" spans="1:8" x14ac:dyDescent="0.25">
      <c r="D1136" s="226"/>
      <c r="E1136" s="275"/>
      <c r="F1136" s="275"/>
      <c r="G1136" s="227"/>
    </row>
    <row r="1137" spans="1:7" x14ac:dyDescent="0.25">
      <c r="D1137" s="226"/>
      <c r="E1137" s="275"/>
      <c r="F1137" s="275"/>
      <c r="G1137" s="227"/>
    </row>
    <row r="1138" spans="1:7" x14ac:dyDescent="0.25">
      <c r="D1138" s="226"/>
      <c r="E1138" s="275"/>
      <c r="F1138" s="275"/>
      <c r="G1138" s="227"/>
    </row>
    <row r="1139" spans="1:7" x14ac:dyDescent="0.25">
      <c r="D1139" s="226"/>
      <c r="E1139" s="275"/>
      <c r="F1139" s="275"/>
      <c r="G1139" s="227"/>
    </row>
    <row r="1140" spans="1:7" x14ac:dyDescent="0.25">
      <c r="D1140" s="226"/>
      <c r="E1140" s="275"/>
      <c r="F1140" s="275"/>
      <c r="G1140" s="227"/>
    </row>
    <row r="1141" spans="1:7" x14ac:dyDescent="0.25">
      <c r="D1141" s="226"/>
      <c r="E1141" s="275"/>
      <c r="F1141" s="275"/>
      <c r="G1141" s="227"/>
    </row>
    <row r="1142" spans="1:7" x14ac:dyDescent="0.25">
      <c r="A1142" s="21"/>
      <c r="D1142" s="236"/>
      <c r="E1142" s="276"/>
      <c r="F1142" s="276"/>
      <c r="G1142" s="237"/>
    </row>
    <row r="1143" spans="1:7" x14ac:dyDescent="0.25">
      <c r="A1143" s="21"/>
      <c r="D1143" s="236"/>
      <c r="E1143" s="276"/>
      <c r="F1143" s="276"/>
      <c r="G1143" s="237"/>
    </row>
    <row r="1144" spans="1:7" x14ac:dyDescent="0.25">
      <c r="A1144" s="21"/>
      <c r="D1144" s="236"/>
      <c r="E1144" s="276"/>
      <c r="F1144" s="276"/>
      <c r="G1144" s="237"/>
    </row>
    <row r="1145" spans="1:7" x14ac:dyDescent="0.25">
      <c r="A1145" s="21"/>
      <c r="D1145" s="236"/>
      <c r="E1145" s="276"/>
      <c r="F1145" s="276"/>
      <c r="G1145" s="237"/>
    </row>
    <row r="1146" spans="1:7" x14ac:dyDescent="0.25">
      <c r="D1146" s="226"/>
      <c r="E1146" s="275"/>
      <c r="F1146" s="275"/>
      <c r="G1146" s="227"/>
    </row>
    <row r="1147" spans="1:7" x14ac:dyDescent="0.25">
      <c r="A1147" s="21"/>
      <c r="D1147" s="226"/>
      <c r="E1147" s="275"/>
      <c r="F1147" s="275"/>
      <c r="G1147" s="227"/>
    </row>
    <row r="1148" spans="1:7" x14ac:dyDescent="0.25">
      <c r="D1148" s="226"/>
      <c r="E1148" s="275"/>
      <c r="F1148" s="275"/>
      <c r="G1148" s="227"/>
    </row>
    <row r="1149" spans="1:7" x14ac:dyDescent="0.25">
      <c r="D1149" s="226"/>
      <c r="E1149" s="275"/>
      <c r="F1149" s="275"/>
      <c r="G1149" s="227"/>
    </row>
    <row r="1150" spans="1:7" x14ac:dyDescent="0.25">
      <c r="D1150" s="226"/>
      <c r="E1150" s="275"/>
      <c r="F1150" s="275"/>
      <c r="G1150" s="227"/>
    </row>
    <row r="1151" spans="1:7" x14ac:dyDescent="0.25">
      <c r="A1151" s="21"/>
      <c r="D1151" s="236"/>
      <c r="E1151" s="276"/>
      <c r="F1151" s="276"/>
      <c r="G1151" s="237"/>
    </row>
    <row r="1152" spans="1:7" x14ac:dyDescent="0.25">
      <c r="D1152" s="226"/>
      <c r="E1152" s="275"/>
      <c r="F1152" s="275"/>
      <c r="G1152" s="227"/>
    </row>
    <row r="1153" spans="1:7" x14ac:dyDescent="0.25">
      <c r="D1153" s="226"/>
      <c r="E1153" s="275"/>
      <c r="F1153" s="275"/>
      <c r="G1153" s="227"/>
    </row>
    <row r="1154" spans="1:7" x14ac:dyDescent="0.25">
      <c r="D1154" s="226"/>
      <c r="E1154" s="275"/>
      <c r="F1154" s="275"/>
      <c r="G1154" s="227"/>
    </row>
    <row r="1155" spans="1:7" x14ac:dyDescent="0.25">
      <c r="A1155" s="21"/>
      <c r="B1155" s="21"/>
      <c r="C1155" s="22"/>
      <c r="D1155" s="236"/>
      <c r="E1155" s="276"/>
      <c r="F1155" s="276"/>
      <c r="G1155" s="237"/>
    </row>
    <row r="1156" spans="1:7" x14ac:dyDescent="0.25">
      <c r="D1156" s="226"/>
      <c r="E1156" s="275"/>
      <c r="F1156" s="275"/>
      <c r="G1156" s="227"/>
    </row>
    <row r="1157" spans="1:7" x14ac:dyDescent="0.25">
      <c r="D1157" s="226"/>
      <c r="E1157" s="275"/>
      <c r="F1157" s="275"/>
      <c r="G1157" s="227"/>
    </row>
    <row r="1158" spans="1:7" x14ac:dyDescent="0.25">
      <c r="A1158" s="21"/>
      <c r="D1158" s="22"/>
      <c r="E1158" s="278"/>
      <c r="F1158" s="278"/>
      <c r="G1158" s="274"/>
    </row>
    <row r="1160" spans="1:7" x14ac:dyDescent="0.25">
      <c r="A1160" s="21"/>
      <c r="B1160" s="21"/>
    </row>
    <row r="1164" spans="1:7" x14ac:dyDescent="0.25">
      <c r="A1164" s="21"/>
      <c r="B1164" s="21"/>
      <c r="C1164" s="22"/>
      <c r="D1164" s="236"/>
      <c r="E1164" s="276"/>
      <c r="F1164" s="276"/>
      <c r="G1164" s="237"/>
    </row>
    <row r="1165" spans="1:7" x14ac:dyDescent="0.25">
      <c r="A1165" s="21"/>
      <c r="B1165" s="21"/>
      <c r="C1165" s="22"/>
      <c r="D1165" s="236"/>
      <c r="E1165" s="276"/>
      <c r="F1165" s="276"/>
      <c r="G1165" s="237"/>
    </row>
    <row r="1166" spans="1:7" x14ac:dyDescent="0.25">
      <c r="A1166" s="21"/>
      <c r="B1166" s="21"/>
      <c r="C1166" s="22"/>
      <c r="D1166" s="236"/>
      <c r="E1166" s="276"/>
      <c r="F1166" s="276"/>
      <c r="G1166" s="237"/>
    </row>
    <row r="1167" spans="1:7" x14ac:dyDescent="0.25">
      <c r="A1167" s="21"/>
      <c r="B1167" s="21"/>
      <c r="C1167" s="22"/>
      <c r="D1167" s="236"/>
      <c r="E1167" s="276"/>
      <c r="F1167" s="276"/>
      <c r="G1167" s="237"/>
    </row>
    <row r="1169" spans="1:8" x14ac:dyDescent="0.25">
      <c r="C1169" s="22"/>
    </row>
    <row r="1170" spans="1:8" x14ac:dyDescent="0.25">
      <c r="A1170" s="21"/>
      <c r="B1170" s="21"/>
    </row>
    <row r="1171" spans="1:8" x14ac:dyDescent="0.25">
      <c r="D1171" s="226"/>
      <c r="E1171" s="275"/>
      <c r="F1171" s="275"/>
      <c r="G1171" s="227"/>
    </row>
    <row r="1172" spans="1:8" x14ac:dyDescent="0.25">
      <c r="D1172" s="226"/>
      <c r="E1172" s="275"/>
      <c r="F1172" s="275"/>
      <c r="G1172" s="227"/>
    </row>
    <row r="1173" spans="1:8" x14ac:dyDescent="0.25">
      <c r="D1173" s="226"/>
      <c r="E1173" s="275"/>
      <c r="F1173" s="275"/>
      <c r="G1173" s="227"/>
    </row>
    <row r="1174" spans="1:8" x14ac:dyDescent="0.25">
      <c r="D1174" s="226"/>
      <c r="E1174" s="275"/>
      <c r="F1174" s="275"/>
      <c r="G1174" s="227"/>
    </row>
    <row r="1175" spans="1:8" x14ac:dyDescent="0.25">
      <c r="D1175" s="226"/>
      <c r="E1175" s="275"/>
      <c r="F1175" s="275"/>
      <c r="G1175" s="227"/>
    </row>
    <row r="1176" spans="1:8" x14ac:dyDescent="0.25">
      <c r="D1176" s="226"/>
      <c r="E1176" s="275"/>
      <c r="F1176" s="275"/>
      <c r="G1176" s="227"/>
    </row>
    <row r="1177" spans="1:8" x14ac:dyDescent="0.25">
      <c r="D1177" s="226"/>
      <c r="E1177" s="275"/>
      <c r="F1177" s="275"/>
      <c r="G1177" s="227"/>
    </row>
    <row r="1178" spans="1:8" x14ac:dyDescent="0.25">
      <c r="A1178" s="21"/>
      <c r="B1178" s="21"/>
      <c r="C1178" s="22"/>
      <c r="D1178" s="236"/>
      <c r="E1178" s="276"/>
      <c r="F1178" s="276"/>
      <c r="G1178" s="237"/>
      <c r="H1178" s="291"/>
    </row>
    <row r="1179" spans="1:8" x14ac:dyDescent="0.25">
      <c r="A1179" s="21"/>
      <c r="B1179" s="21"/>
      <c r="C1179" s="22"/>
      <c r="D1179" s="236"/>
      <c r="E1179" s="276"/>
      <c r="F1179" s="276"/>
      <c r="G1179" s="237"/>
      <c r="H1179" s="291"/>
    </row>
    <row r="1180" spans="1:8" x14ac:dyDescent="0.25">
      <c r="A1180" s="21"/>
      <c r="B1180" s="21"/>
      <c r="C1180" s="22"/>
      <c r="D1180" s="236"/>
      <c r="E1180" s="276"/>
      <c r="F1180" s="276"/>
      <c r="G1180" s="237"/>
      <c r="H1180" s="291"/>
    </row>
    <row r="1181" spans="1:8" x14ac:dyDescent="0.25">
      <c r="D1181" s="226"/>
      <c r="E1181" s="275"/>
      <c r="F1181" s="275"/>
      <c r="G1181" s="227"/>
    </row>
    <row r="1182" spans="1:8" x14ac:dyDescent="0.25">
      <c r="A1182" s="21"/>
      <c r="D1182" s="226"/>
      <c r="E1182" s="275"/>
      <c r="F1182" s="275"/>
      <c r="G1182" s="227"/>
    </row>
    <row r="1183" spans="1:8" x14ac:dyDescent="0.25">
      <c r="D1183" s="226"/>
      <c r="E1183" s="275"/>
      <c r="F1183" s="275"/>
      <c r="G1183" s="227"/>
    </row>
    <row r="1184" spans="1:8" x14ac:dyDescent="0.25">
      <c r="D1184" s="226"/>
      <c r="E1184" s="275"/>
      <c r="F1184" s="275"/>
      <c r="G1184" s="227"/>
    </row>
    <row r="1185" spans="1:7" x14ac:dyDescent="0.25">
      <c r="D1185" s="226"/>
      <c r="E1185" s="275"/>
      <c r="F1185" s="275"/>
      <c r="G1185" s="227"/>
    </row>
    <row r="1186" spans="1:7" x14ac:dyDescent="0.25">
      <c r="D1186" s="226"/>
      <c r="E1186" s="275"/>
      <c r="F1186" s="275"/>
      <c r="G1186" s="227"/>
    </row>
    <row r="1187" spans="1:7" x14ac:dyDescent="0.25">
      <c r="D1187" s="226"/>
      <c r="E1187" s="275"/>
      <c r="F1187" s="275"/>
      <c r="G1187" s="227"/>
    </row>
    <row r="1188" spans="1:7" x14ac:dyDescent="0.25">
      <c r="D1188" s="226"/>
      <c r="E1188" s="275"/>
      <c r="F1188" s="275"/>
      <c r="G1188" s="227"/>
    </row>
    <row r="1189" spans="1:7" x14ac:dyDescent="0.25">
      <c r="D1189" s="226"/>
      <c r="E1189" s="275"/>
      <c r="F1189" s="275"/>
      <c r="G1189" s="227"/>
    </row>
    <row r="1190" spans="1:7" x14ac:dyDescent="0.25">
      <c r="D1190" s="226"/>
      <c r="E1190" s="275"/>
      <c r="F1190" s="275"/>
      <c r="G1190" s="227"/>
    </row>
    <row r="1191" spans="1:7" x14ac:dyDescent="0.25">
      <c r="D1191" s="226"/>
      <c r="E1191" s="275"/>
      <c r="F1191" s="275"/>
      <c r="G1191" s="227"/>
    </row>
    <row r="1192" spans="1:7" x14ac:dyDescent="0.25">
      <c r="A1192" s="21"/>
      <c r="D1192" s="236"/>
      <c r="E1192" s="276"/>
      <c r="F1192" s="276"/>
      <c r="G1192" s="237"/>
    </row>
    <row r="1193" spans="1:7" x14ac:dyDescent="0.25">
      <c r="A1193" s="21"/>
      <c r="D1193" s="236"/>
      <c r="E1193" s="276"/>
      <c r="F1193" s="276"/>
      <c r="G1193" s="237"/>
    </row>
    <row r="1194" spans="1:7" x14ac:dyDescent="0.25">
      <c r="A1194" s="21"/>
      <c r="D1194" s="236"/>
      <c r="E1194" s="276"/>
      <c r="F1194" s="276"/>
      <c r="G1194" s="237"/>
    </row>
    <row r="1195" spans="1:7" x14ac:dyDescent="0.25">
      <c r="D1195" s="226"/>
      <c r="E1195" s="275"/>
      <c r="F1195" s="275"/>
      <c r="G1195" s="227"/>
    </row>
    <row r="1196" spans="1:7" x14ac:dyDescent="0.25">
      <c r="A1196" s="21"/>
      <c r="D1196" s="226"/>
      <c r="E1196" s="275"/>
      <c r="F1196" s="275"/>
      <c r="G1196" s="227"/>
    </row>
    <row r="1197" spans="1:7" x14ac:dyDescent="0.25">
      <c r="D1197" s="226"/>
      <c r="E1197" s="275"/>
      <c r="F1197" s="275"/>
      <c r="G1197" s="227"/>
    </row>
    <row r="1198" spans="1:7" x14ac:dyDescent="0.25">
      <c r="D1198" s="226"/>
      <c r="E1198" s="275"/>
      <c r="F1198" s="275"/>
      <c r="G1198" s="227"/>
    </row>
    <row r="1199" spans="1:7" x14ac:dyDescent="0.25">
      <c r="D1199" s="226"/>
      <c r="E1199" s="275"/>
      <c r="F1199" s="275"/>
      <c r="G1199" s="227"/>
    </row>
    <row r="1200" spans="1:7" x14ac:dyDescent="0.25">
      <c r="A1200" s="21"/>
      <c r="D1200" s="236"/>
      <c r="E1200" s="276"/>
      <c r="F1200" s="276"/>
      <c r="G1200" s="237"/>
    </row>
    <row r="1201" spans="1:7" x14ac:dyDescent="0.25">
      <c r="D1201" s="226"/>
      <c r="E1201" s="275"/>
      <c r="F1201" s="275"/>
      <c r="G1201" s="227"/>
    </row>
    <row r="1202" spans="1:7" x14ac:dyDescent="0.25">
      <c r="D1202" s="226"/>
      <c r="E1202" s="275"/>
      <c r="F1202" s="275"/>
      <c r="G1202" s="227"/>
    </row>
    <row r="1203" spans="1:7" x14ac:dyDescent="0.25">
      <c r="D1203" s="226"/>
      <c r="E1203" s="275"/>
      <c r="F1203" s="275"/>
      <c r="G1203" s="227"/>
    </row>
    <row r="1204" spans="1:7" x14ac:dyDescent="0.25">
      <c r="A1204" s="21"/>
      <c r="D1204" s="236"/>
      <c r="E1204" s="276"/>
      <c r="F1204" s="276"/>
      <c r="G1204" s="237"/>
    </row>
    <row r="1205" spans="1:7" x14ac:dyDescent="0.25">
      <c r="D1205" s="226"/>
      <c r="E1205" s="275"/>
      <c r="F1205" s="275"/>
      <c r="G1205" s="227"/>
    </row>
    <row r="1206" spans="1:7" x14ac:dyDescent="0.25">
      <c r="D1206" s="226"/>
      <c r="E1206" s="275"/>
      <c r="F1206" s="275"/>
      <c r="G1206" s="227"/>
    </row>
    <row r="1207" spans="1:7" x14ac:dyDescent="0.25">
      <c r="A1207" s="21"/>
      <c r="D1207" s="22"/>
      <c r="E1207" s="278"/>
      <c r="F1207" s="278"/>
      <c r="G1207" s="274"/>
    </row>
    <row r="1209" spans="1:7" x14ac:dyDescent="0.25">
      <c r="A1209" s="21"/>
      <c r="B1209" s="21"/>
    </row>
    <row r="1211" spans="1:7" x14ac:dyDescent="0.25">
      <c r="A1211" s="21"/>
      <c r="B1211" s="21"/>
      <c r="C1211" s="22"/>
      <c r="D1211" s="236"/>
      <c r="E1211" s="276"/>
      <c r="F1211" s="276"/>
      <c r="G1211" s="237"/>
    </row>
    <row r="1217" spans="1:7" x14ac:dyDescent="0.25">
      <c r="C1217" s="22"/>
    </row>
    <row r="1218" spans="1:7" x14ac:dyDescent="0.25">
      <c r="A1218" s="21"/>
      <c r="B1218" s="21"/>
    </row>
    <row r="1219" spans="1:7" x14ac:dyDescent="0.25">
      <c r="D1219" s="226"/>
      <c r="E1219" s="275"/>
      <c r="F1219" s="275"/>
      <c r="G1219" s="227"/>
    </row>
    <row r="1220" spans="1:7" x14ac:dyDescent="0.25">
      <c r="D1220" s="226"/>
      <c r="E1220" s="275"/>
      <c r="F1220" s="275"/>
      <c r="G1220" s="227"/>
    </row>
    <row r="1221" spans="1:7" x14ac:dyDescent="0.25">
      <c r="D1221" s="226"/>
      <c r="E1221" s="275"/>
      <c r="F1221" s="275"/>
      <c r="G1221" s="227"/>
    </row>
    <row r="1222" spans="1:7" x14ac:dyDescent="0.25">
      <c r="D1222" s="226"/>
      <c r="E1222" s="275"/>
      <c r="F1222" s="275"/>
      <c r="G1222" s="227"/>
    </row>
    <row r="1223" spans="1:7" x14ac:dyDescent="0.25">
      <c r="D1223" s="226"/>
      <c r="E1223" s="275"/>
      <c r="F1223" s="275"/>
      <c r="G1223" s="227"/>
    </row>
    <row r="1224" spans="1:7" x14ac:dyDescent="0.25">
      <c r="D1224" s="226"/>
      <c r="E1224" s="275"/>
      <c r="F1224" s="275"/>
      <c r="G1224" s="227"/>
    </row>
    <row r="1225" spans="1:7" x14ac:dyDescent="0.25">
      <c r="D1225" s="226"/>
      <c r="E1225" s="275"/>
      <c r="F1225" s="275"/>
      <c r="G1225" s="227"/>
    </row>
    <row r="1226" spans="1:7" x14ac:dyDescent="0.25">
      <c r="D1226" s="226"/>
      <c r="E1226" s="275"/>
      <c r="F1226" s="275"/>
      <c r="G1226" s="227"/>
    </row>
    <row r="1227" spans="1:7" x14ac:dyDescent="0.25">
      <c r="D1227" s="226"/>
      <c r="E1227" s="275"/>
      <c r="F1227" s="275"/>
      <c r="G1227" s="227"/>
    </row>
    <row r="1228" spans="1:7" x14ac:dyDescent="0.25">
      <c r="A1228" s="21"/>
      <c r="B1228" s="21"/>
      <c r="C1228" s="22"/>
      <c r="D1228" s="236"/>
      <c r="E1228" s="276"/>
      <c r="F1228" s="276"/>
      <c r="G1228" s="237"/>
    </row>
    <row r="1229" spans="1:7" x14ac:dyDescent="0.25">
      <c r="A1229" s="21"/>
      <c r="B1229" s="21"/>
      <c r="C1229" s="22"/>
      <c r="D1229" s="236"/>
      <c r="E1229" s="276"/>
      <c r="F1229" s="276"/>
      <c r="G1229" s="237"/>
    </row>
    <row r="1230" spans="1:7" x14ac:dyDescent="0.25">
      <c r="A1230" s="21"/>
      <c r="B1230" s="21"/>
      <c r="C1230" s="22"/>
      <c r="D1230" s="236"/>
      <c r="E1230" s="276"/>
      <c r="F1230" s="276"/>
      <c r="G1230" s="237"/>
    </row>
    <row r="1231" spans="1:7" x14ac:dyDescent="0.25">
      <c r="A1231" s="21"/>
      <c r="B1231" s="21"/>
      <c r="C1231" s="22"/>
      <c r="D1231" s="236"/>
      <c r="E1231" s="276"/>
      <c r="F1231" s="276"/>
      <c r="G1231" s="237"/>
    </row>
    <row r="1232" spans="1:7" x14ac:dyDescent="0.25">
      <c r="D1232" s="226"/>
      <c r="E1232" s="275"/>
      <c r="F1232" s="275"/>
      <c r="G1232" s="227"/>
    </row>
    <row r="1233" spans="1:7" x14ac:dyDescent="0.25">
      <c r="A1233" s="21"/>
      <c r="D1233" s="226"/>
      <c r="E1233" s="275"/>
      <c r="F1233" s="275"/>
      <c r="G1233" s="227"/>
    </row>
    <row r="1234" spans="1:7" x14ac:dyDescent="0.25">
      <c r="D1234" s="226"/>
      <c r="E1234" s="275"/>
      <c r="F1234" s="275"/>
      <c r="G1234" s="227"/>
    </row>
    <row r="1235" spans="1:7" x14ac:dyDescent="0.25">
      <c r="C1235" s="22"/>
      <c r="D1235" s="226"/>
      <c r="E1235" s="275"/>
      <c r="F1235" s="275"/>
      <c r="G1235" s="227"/>
    </row>
    <row r="1236" spans="1:7" x14ac:dyDescent="0.25">
      <c r="C1236" s="22"/>
      <c r="D1236" s="226"/>
      <c r="E1236" s="275"/>
      <c r="F1236" s="275"/>
      <c r="G1236" s="227"/>
    </row>
    <row r="1237" spans="1:7" x14ac:dyDescent="0.25">
      <c r="D1237" s="226"/>
      <c r="E1237" s="275"/>
      <c r="F1237" s="275"/>
      <c r="G1237" s="227"/>
    </row>
    <row r="1238" spans="1:7" x14ac:dyDescent="0.25">
      <c r="D1238" s="226"/>
      <c r="E1238" s="275"/>
      <c r="F1238" s="275"/>
      <c r="G1238" s="227"/>
    </row>
    <row r="1239" spans="1:7" x14ac:dyDescent="0.25">
      <c r="D1239" s="226"/>
      <c r="E1239" s="275"/>
      <c r="F1239" s="275"/>
      <c r="G1239" s="227"/>
    </row>
    <row r="1240" spans="1:7" x14ac:dyDescent="0.25">
      <c r="D1240" s="226"/>
      <c r="E1240" s="275"/>
      <c r="F1240" s="275"/>
      <c r="G1240" s="227"/>
    </row>
    <row r="1241" spans="1:7" x14ac:dyDescent="0.25">
      <c r="D1241" s="226"/>
      <c r="E1241" s="275"/>
      <c r="F1241" s="275"/>
      <c r="G1241" s="227"/>
    </row>
    <row r="1242" spans="1:7" x14ac:dyDescent="0.25">
      <c r="D1242" s="226"/>
      <c r="E1242" s="275"/>
      <c r="F1242" s="275"/>
      <c r="G1242" s="227"/>
    </row>
    <row r="1243" spans="1:7" x14ac:dyDescent="0.25">
      <c r="A1243" s="21"/>
      <c r="D1243" s="236"/>
      <c r="E1243" s="276"/>
      <c r="F1243" s="276"/>
      <c r="G1243" s="237"/>
    </row>
    <row r="1244" spans="1:7" x14ac:dyDescent="0.25">
      <c r="A1244" s="21"/>
      <c r="D1244" s="236"/>
      <c r="E1244" s="276"/>
      <c r="F1244" s="276"/>
      <c r="G1244" s="237"/>
    </row>
    <row r="1245" spans="1:7" x14ac:dyDescent="0.25">
      <c r="A1245" s="21"/>
      <c r="D1245" s="236"/>
      <c r="E1245" s="276"/>
      <c r="F1245" s="276"/>
      <c r="G1245" s="237"/>
    </row>
    <row r="1246" spans="1:7" x14ac:dyDescent="0.25">
      <c r="A1246" s="21"/>
      <c r="D1246" s="236"/>
      <c r="E1246" s="276"/>
      <c r="F1246" s="276"/>
      <c r="G1246" s="237"/>
    </row>
    <row r="1247" spans="1:7" x14ac:dyDescent="0.25">
      <c r="D1247" s="226"/>
      <c r="E1247" s="275"/>
      <c r="F1247" s="275"/>
      <c r="G1247" s="227"/>
    </row>
    <row r="1248" spans="1:7" x14ac:dyDescent="0.25">
      <c r="A1248" s="21"/>
      <c r="D1248" s="226"/>
      <c r="E1248" s="275"/>
      <c r="F1248" s="275"/>
      <c r="G1248" s="227"/>
    </row>
    <row r="1249" spans="1:7" x14ac:dyDescent="0.25">
      <c r="D1249" s="226"/>
      <c r="E1249" s="275"/>
      <c r="F1249" s="275"/>
      <c r="G1249" s="227"/>
    </row>
    <row r="1250" spans="1:7" x14ac:dyDescent="0.25">
      <c r="D1250" s="226"/>
      <c r="E1250" s="275"/>
      <c r="F1250" s="275"/>
      <c r="G1250" s="227"/>
    </row>
    <row r="1251" spans="1:7" x14ac:dyDescent="0.25">
      <c r="D1251" s="226"/>
      <c r="E1251" s="275"/>
      <c r="F1251" s="275"/>
      <c r="G1251" s="227"/>
    </row>
    <row r="1252" spans="1:7" x14ac:dyDescent="0.25">
      <c r="D1252" s="226"/>
      <c r="E1252" s="275"/>
      <c r="F1252" s="275"/>
      <c r="G1252" s="227"/>
    </row>
    <row r="1253" spans="1:7" x14ac:dyDescent="0.25">
      <c r="A1253" s="21"/>
      <c r="D1253" s="236"/>
      <c r="E1253" s="276"/>
      <c r="F1253" s="276"/>
      <c r="G1253" s="237"/>
    </row>
    <row r="1254" spans="1:7" x14ac:dyDescent="0.25">
      <c r="D1254" s="226"/>
      <c r="E1254" s="275"/>
      <c r="F1254" s="275"/>
      <c r="G1254" s="227"/>
    </row>
    <row r="1255" spans="1:7" x14ac:dyDescent="0.25">
      <c r="A1255" s="21"/>
      <c r="D1255" s="226"/>
      <c r="E1255" s="275"/>
      <c r="F1255" s="275"/>
      <c r="G1255" s="227"/>
    </row>
    <row r="1256" spans="1:7" x14ac:dyDescent="0.25">
      <c r="D1256" s="226"/>
      <c r="E1256" s="275"/>
      <c r="F1256" s="275"/>
      <c r="G1256" s="227"/>
    </row>
    <row r="1257" spans="1:7" x14ac:dyDescent="0.25">
      <c r="A1257" s="21"/>
      <c r="B1257" s="21"/>
      <c r="C1257" s="22"/>
      <c r="D1257" s="236"/>
      <c r="E1257" s="276"/>
      <c r="F1257" s="276"/>
      <c r="G1257" s="237"/>
    </row>
    <row r="1258" spans="1:7" x14ac:dyDescent="0.25">
      <c r="D1258" s="226"/>
      <c r="E1258" s="275"/>
      <c r="F1258" s="275"/>
      <c r="G1258" s="227"/>
    </row>
    <row r="1259" spans="1:7" x14ac:dyDescent="0.25">
      <c r="A1259" s="21"/>
      <c r="B1259" s="21"/>
      <c r="C1259" s="22"/>
      <c r="D1259" s="22"/>
      <c r="E1259" s="278"/>
      <c r="F1259" s="278"/>
      <c r="G1259" s="274"/>
    </row>
    <row r="1260" spans="1:7" x14ac:dyDescent="0.25">
      <c r="A1260" s="21"/>
      <c r="B1260" s="21"/>
    </row>
    <row r="1265" spans="1:7" x14ac:dyDescent="0.25">
      <c r="C1265" s="22"/>
    </row>
    <row r="1266" spans="1:7" x14ac:dyDescent="0.25">
      <c r="A1266" s="21"/>
      <c r="B1266" s="21"/>
    </row>
    <row r="1267" spans="1:7" x14ac:dyDescent="0.25">
      <c r="D1267" s="226"/>
      <c r="E1267" s="275"/>
      <c r="F1267" s="275"/>
      <c r="G1267" s="227"/>
    </row>
    <row r="1268" spans="1:7" x14ac:dyDescent="0.25">
      <c r="D1268" s="226"/>
      <c r="E1268" s="275"/>
      <c r="F1268" s="275"/>
      <c r="G1268" s="227"/>
    </row>
    <row r="1269" spans="1:7" x14ac:dyDescent="0.25">
      <c r="D1269" s="226"/>
      <c r="E1269" s="275"/>
      <c r="F1269" s="275"/>
      <c r="G1269" s="227"/>
    </row>
    <row r="1270" spans="1:7" x14ac:dyDescent="0.25">
      <c r="D1270" s="226"/>
      <c r="E1270" s="275"/>
      <c r="F1270" s="275"/>
      <c r="G1270" s="227"/>
    </row>
    <row r="1271" spans="1:7" x14ac:dyDescent="0.25">
      <c r="D1271" s="226"/>
      <c r="E1271" s="275"/>
      <c r="F1271" s="275"/>
      <c r="G1271" s="227"/>
    </row>
    <row r="1272" spans="1:7" x14ac:dyDescent="0.25">
      <c r="D1272" s="226"/>
      <c r="E1272" s="275"/>
      <c r="F1272" s="275"/>
      <c r="G1272" s="227"/>
    </row>
    <row r="1273" spans="1:7" x14ac:dyDescent="0.25">
      <c r="A1273" s="21"/>
      <c r="B1273" s="21"/>
      <c r="C1273" s="22"/>
      <c r="D1273" s="236"/>
      <c r="E1273" s="276"/>
      <c r="F1273" s="276"/>
      <c r="G1273" s="237"/>
    </row>
    <row r="1274" spans="1:7" x14ac:dyDescent="0.25">
      <c r="A1274" s="21"/>
      <c r="B1274" s="21"/>
      <c r="C1274" s="22"/>
      <c r="D1274" s="236"/>
      <c r="E1274" s="276"/>
      <c r="F1274" s="276"/>
      <c r="G1274" s="237"/>
    </row>
    <row r="1275" spans="1:7" x14ac:dyDescent="0.25">
      <c r="A1275" s="21"/>
      <c r="B1275" s="21"/>
      <c r="C1275" s="22"/>
      <c r="D1275" s="236"/>
      <c r="E1275" s="276"/>
      <c r="F1275" s="276"/>
      <c r="G1275" s="237"/>
    </row>
    <row r="1276" spans="1:7" x14ac:dyDescent="0.25">
      <c r="D1276" s="226"/>
      <c r="E1276" s="275"/>
      <c r="F1276" s="275"/>
      <c r="G1276" s="227"/>
    </row>
    <row r="1277" spans="1:7" x14ac:dyDescent="0.25">
      <c r="A1277" s="21"/>
      <c r="D1277" s="226"/>
      <c r="E1277" s="275"/>
      <c r="F1277" s="275"/>
      <c r="G1277" s="227"/>
    </row>
    <row r="1278" spans="1:7" x14ac:dyDescent="0.25">
      <c r="D1278" s="226"/>
      <c r="E1278" s="275"/>
      <c r="F1278" s="275"/>
      <c r="G1278" s="227"/>
    </row>
    <row r="1279" spans="1:7" x14ac:dyDescent="0.25">
      <c r="D1279" s="226"/>
      <c r="E1279" s="275"/>
      <c r="F1279" s="275"/>
      <c r="G1279" s="227"/>
    </row>
    <row r="1280" spans="1:7" x14ac:dyDescent="0.25">
      <c r="D1280" s="226"/>
      <c r="E1280" s="275"/>
      <c r="F1280" s="275"/>
      <c r="G1280" s="227"/>
    </row>
    <row r="1281" spans="1:7" x14ac:dyDescent="0.25">
      <c r="D1281" s="226"/>
      <c r="E1281" s="275"/>
      <c r="F1281" s="275"/>
      <c r="G1281" s="227"/>
    </row>
    <row r="1282" spans="1:7" x14ac:dyDescent="0.25">
      <c r="D1282" s="226"/>
      <c r="E1282" s="275"/>
      <c r="F1282" s="275"/>
      <c r="G1282" s="227"/>
    </row>
    <row r="1283" spans="1:7" x14ac:dyDescent="0.25">
      <c r="D1283" s="226"/>
      <c r="E1283" s="275"/>
      <c r="F1283" s="275"/>
      <c r="G1283" s="227"/>
    </row>
    <row r="1284" spans="1:7" x14ac:dyDescent="0.25">
      <c r="D1284" s="226"/>
      <c r="E1284" s="275"/>
      <c r="F1284" s="275"/>
      <c r="G1284" s="227"/>
    </row>
    <row r="1285" spans="1:7" x14ac:dyDescent="0.25">
      <c r="D1285" s="226"/>
      <c r="E1285" s="275"/>
      <c r="F1285" s="275"/>
      <c r="G1285" s="227"/>
    </row>
    <row r="1286" spans="1:7" x14ac:dyDescent="0.25">
      <c r="D1286" s="226"/>
      <c r="E1286" s="275"/>
      <c r="F1286" s="275"/>
      <c r="G1286" s="227"/>
    </row>
    <row r="1287" spans="1:7" x14ac:dyDescent="0.25">
      <c r="D1287" s="226"/>
      <c r="E1287" s="275"/>
      <c r="F1287" s="275"/>
      <c r="G1287" s="227"/>
    </row>
    <row r="1288" spans="1:7" x14ac:dyDescent="0.25">
      <c r="A1288" s="21"/>
      <c r="D1288" s="236"/>
      <c r="E1288" s="276"/>
      <c r="F1288" s="276"/>
      <c r="G1288" s="237"/>
    </row>
    <row r="1289" spans="1:7" x14ac:dyDescent="0.25">
      <c r="A1289" s="21"/>
      <c r="D1289" s="236"/>
      <c r="E1289" s="276"/>
      <c r="F1289" s="276"/>
      <c r="G1289" s="237"/>
    </row>
    <row r="1290" spans="1:7" x14ac:dyDescent="0.25">
      <c r="A1290" s="21"/>
      <c r="D1290" s="236"/>
      <c r="E1290" s="276"/>
      <c r="F1290" s="276"/>
      <c r="G1290" s="237"/>
    </row>
    <row r="1291" spans="1:7" x14ac:dyDescent="0.25">
      <c r="A1291" s="21"/>
      <c r="D1291" s="236"/>
      <c r="E1291" s="276"/>
      <c r="F1291" s="276"/>
      <c r="G1291" s="237"/>
    </row>
    <row r="1292" spans="1:7" x14ac:dyDescent="0.25">
      <c r="D1292" s="226"/>
      <c r="E1292" s="275"/>
      <c r="F1292" s="275"/>
      <c r="G1292" s="227"/>
    </row>
    <row r="1293" spans="1:7" x14ac:dyDescent="0.25">
      <c r="A1293" s="21"/>
      <c r="D1293" s="226"/>
      <c r="E1293" s="275"/>
      <c r="F1293" s="275"/>
      <c r="G1293" s="227"/>
    </row>
    <row r="1294" spans="1:7" x14ac:dyDescent="0.25">
      <c r="D1294" s="226"/>
      <c r="E1294" s="275"/>
      <c r="F1294" s="275"/>
      <c r="G1294" s="227"/>
    </row>
    <row r="1295" spans="1:7" x14ac:dyDescent="0.25">
      <c r="D1295" s="226"/>
      <c r="E1295" s="275"/>
      <c r="F1295" s="275"/>
      <c r="G1295" s="227"/>
    </row>
    <row r="1296" spans="1:7" x14ac:dyDescent="0.25">
      <c r="D1296" s="226"/>
      <c r="E1296" s="275"/>
      <c r="F1296" s="275"/>
      <c r="G1296" s="227"/>
    </row>
    <row r="1297" spans="1:7" x14ac:dyDescent="0.25">
      <c r="A1297" s="21"/>
      <c r="D1297" s="236"/>
      <c r="E1297" s="276"/>
      <c r="F1297" s="276"/>
      <c r="G1297" s="237"/>
    </row>
    <row r="1298" spans="1:7" x14ac:dyDescent="0.25">
      <c r="D1298" s="226"/>
      <c r="E1298" s="275"/>
      <c r="F1298" s="275"/>
      <c r="G1298" s="227"/>
    </row>
    <row r="1299" spans="1:7" x14ac:dyDescent="0.25">
      <c r="A1299" s="21"/>
      <c r="D1299" s="226"/>
      <c r="E1299" s="275"/>
      <c r="F1299" s="275"/>
      <c r="G1299" s="227"/>
    </row>
    <row r="1300" spans="1:7" x14ac:dyDescent="0.25">
      <c r="D1300" s="226"/>
      <c r="E1300" s="275"/>
      <c r="F1300" s="275"/>
      <c r="G1300" s="227"/>
    </row>
    <row r="1301" spans="1:7" x14ac:dyDescent="0.25">
      <c r="A1301" s="21"/>
      <c r="B1301" s="21"/>
      <c r="C1301" s="22"/>
      <c r="D1301" s="236"/>
      <c r="E1301" s="276"/>
      <c r="F1301" s="276"/>
      <c r="G1301" s="237"/>
    </row>
    <row r="1302" spans="1:7" x14ac:dyDescent="0.25">
      <c r="D1302" s="226"/>
      <c r="E1302" s="275"/>
      <c r="F1302" s="275"/>
      <c r="G1302" s="227"/>
    </row>
    <row r="1303" spans="1:7" x14ac:dyDescent="0.25">
      <c r="D1303" s="226"/>
      <c r="E1303" s="275"/>
      <c r="F1303" s="275"/>
      <c r="G1303" s="227"/>
    </row>
    <row r="1304" spans="1:7" x14ac:dyDescent="0.25">
      <c r="A1304" s="21"/>
      <c r="D1304" s="236"/>
      <c r="E1304" s="276"/>
      <c r="F1304" s="276"/>
      <c r="G1304" s="237"/>
    </row>
    <row r="1306" spans="1:7" x14ac:dyDescent="0.25">
      <c r="A1306" s="21"/>
      <c r="B1306" s="21"/>
    </row>
    <row r="1307" spans="1:7" x14ac:dyDescent="0.25">
      <c r="A1307" s="21"/>
      <c r="B1307" s="21"/>
    </row>
    <row r="1308" spans="1:7" x14ac:dyDescent="0.25">
      <c r="A1308" s="21"/>
      <c r="B1308" s="21"/>
    </row>
    <row r="1309" spans="1:7" x14ac:dyDescent="0.25">
      <c r="A1309" s="21"/>
      <c r="B1309" s="21"/>
    </row>
    <row r="1310" spans="1:7" x14ac:dyDescent="0.25">
      <c r="A1310" s="21"/>
      <c r="B1310" s="21"/>
    </row>
    <row r="1313" spans="1:7" x14ac:dyDescent="0.25">
      <c r="C1313" s="22"/>
    </row>
    <row r="1314" spans="1:7" x14ac:dyDescent="0.25">
      <c r="A1314" s="21"/>
      <c r="B1314" s="21"/>
    </row>
    <row r="1315" spans="1:7" x14ac:dyDescent="0.25">
      <c r="D1315" s="226"/>
      <c r="E1315" s="275"/>
      <c r="F1315" s="275"/>
      <c r="G1315" s="227"/>
    </row>
    <row r="1316" spans="1:7" x14ac:dyDescent="0.25">
      <c r="D1316" s="226"/>
      <c r="E1316" s="275"/>
      <c r="F1316" s="275"/>
      <c r="G1316" s="227"/>
    </row>
    <row r="1317" spans="1:7" x14ac:dyDescent="0.25">
      <c r="D1317" s="226"/>
      <c r="E1317" s="275"/>
      <c r="F1317" s="275"/>
      <c r="G1317" s="227"/>
    </row>
    <row r="1318" spans="1:7" x14ac:dyDescent="0.25">
      <c r="D1318" s="226"/>
      <c r="E1318" s="275"/>
      <c r="F1318" s="275"/>
      <c r="G1318" s="227"/>
    </row>
    <row r="1319" spans="1:7" x14ac:dyDescent="0.25">
      <c r="D1319" s="226"/>
      <c r="E1319" s="275"/>
      <c r="F1319" s="275"/>
      <c r="G1319" s="227"/>
    </row>
    <row r="1320" spans="1:7" x14ac:dyDescent="0.25">
      <c r="D1320" s="226"/>
      <c r="E1320" s="275"/>
      <c r="F1320" s="275"/>
      <c r="G1320" s="227"/>
    </row>
    <row r="1321" spans="1:7" x14ac:dyDescent="0.25">
      <c r="D1321" s="226"/>
      <c r="E1321" s="275"/>
      <c r="F1321" s="275"/>
      <c r="G1321" s="227"/>
    </row>
    <row r="1322" spans="1:7" x14ac:dyDescent="0.25">
      <c r="A1322" s="21"/>
      <c r="B1322" s="21"/>
      <c r="C1322" s="22"/>
      <c r="D1322" s="236"/>
      <c r="E1322" s="276"/>
      <c r="F1322" s="276"/>
      <c r="G1322" s="237"/>
    </row>
    <row r="1323" spans="1:7" x14ac:dyDescent="0.25">
      <c r="A1323" s="21"/>
      <c r="B1323" s="21"/>
      <c r="C1323" s="22"/>
      <c r="D1323" s="236"/>
      <c r="E1323" s="276"/>
      <c r="F1323" s="276"/>
      <c r="G1323" s="237"/>
    </row>
    <row r="1324" spans="1:7" x14ac:dyDescent="0.25">
      <c r="A1324" s="21"/>
      <c r="B1324" s="21"/>
      <c r="C1324" s="22"/>
      <c r="D1324" s="236"/>
      <c r="E1324" s="276"/>
      <c r="F1324" s="276"/>
      <c r="G1324" s="237"/>
    </row>
    <row r="1325" spans="1:7" x14ac:dyDescent="0.25">
      <c r="D1325" s="226"/>
      <c r="E1325" s="275"/>
      <c r="F1325" s="275"/>
      <c r="G1325" s="227"/>
    </row>
    <row r="1326" spans="1:7" x14ac:dyDescent="0.25">
      <c r="A1326" s="21"/>
      <c r="D1326" s="226"/>
      <c r="E1326" s="275"/>
      <c r="F1326" s="275"/>
      <c r="G1326" s="227"/>
    </row>
    <row r="1327" spans="1:7" x14ac:dyDescent="0.25">
      <c r="D1327" s="226"/>
      <c r="E1327" s="275"/>
      <c r="F1327" s="275"/>
      <c r="G1327" s="237"/>
    </row>
    <row r="1328" spans="1:7" x14ac:dyDescent="0.25">
      <c r="D1328" s="226"/>
      <c r="E1328" s="275"/>
      <c r="F1328" s="275"/>
      <c r="G1328" s="227"/>
    </row>
    <row r="1329" spans="1:7" x14ac:dyDescent="0.25">
      <c r="D1329" s="226"/>
      <c r="E1329" s="275"/>
      <c r="F1329" s="275"/>
      <c r="G1329" s="227"/>
    </row>
    <row r="1330" spans="1:7" x14ac:dyDescent="0.25">
      <c r="D1330" s="226"/>
      <c r="E1330" s="275"/>
      <c r="F1330" s="275"/>
      <c r="G1330" s="227"/>
    </row>
    <row r="1331" spans="1:7" x14ac:dyDescent="0.25">
      <c r="D1331" s="226"/>
      <c r="E1331" s="275"/>
      <c r="F1331" s="275"/>
      <c r="G1331" s="227"/>
    </row>
    <row r="1332" spans="1:7" x14ac:dyDescent="0.25">
      <c r="D1332" s="226"/>
      <c r="E1332" s="275"/>
      <c r="F1332" s="275"/>
      <c r="G1332" s="227"/>
    </row>
    <row r="1333" spans="1:7" x14ac:dyDescent="0.25">
      <c r="D1333" s="226"/>
      <c r="E1333" s="275"/>
      <c r="F1333" s="275"/>
      <c r="G1333" s="227"/>
    </row>
    <row r="1334" spans="1:7" x14ac:dyDescent="0.25">
      <c r="D1334" s="226"/>
      <c r="E1334" s="275"/>
      <c r="F1334" s="275"/>
      <c r="G1334" s="227"/>
    </row>
    <row r="1335" spans="1:7" x14ac:dyDescent="0.25">
      <c r="A1335" s="21"/>
      <c r="D1335" s="236"/>
      <c r="E1335" s="276"/>
      <c r="F1335" s="276"/>
      <c r="G1335" s="237"/>
    </row>
    <row r="1336" spans="1:7" x14ac:dyDescent="0.25">
      <c r="A1336" s="21"/>
      <c r="D1336" s="236"/>
      <c r="E1336" s="276"/>
      <c r="F1336" s="276"/>
      <c r="G1336" s="237"/>
    </row>
    <row r="1337" spans="1:7" x14ac:dyDescent="0.25">
      <c r="A1337" s="21"/>
      <c r="D1337" s="236"/>
      <c r="E1337" s="276"/>
      <c r="F1337" s="276"/>
      <c r="G1337" s="237"/>
    </row>
    <row r="1338" spans="1:7" x14ac:dyDescent="0.25">
      <c r="A1338" s="21"/>
      <c r="D1338" s="236"/>
      <c r="E1338" s="276"/>
      <c r="F1338" s="276"/>
      <c r="G1338" s="237"/>
    </row>
    <row r="1339" spans="1:7" x14ac:dyDescent="0.25">
      <c r="D1339" s="226"/>
      <c r="E1339" s="275"/>
      <c r="F1339" s="275"/>
      <c r="G1339" s="227"/>
    </row>
    <row r="1340" spans="1:7" x14ac:dyDescent="0.25">
      <c r="A1340" s="21"/>
      <c r="D1340" s="226"/>
      <c r="E1340" s="275"/>
      <c r="F1340" s="275"/>
      <c r="G1340" s="227"/>
    </row>
    <row r="1341" spans="1:7" x14ac:dyDescent="0.25">
      <c r="D1341" s="226"/>
      <c r="E1341" s="275"/>
      <c r="F1341" s="275"/>
      <c r="G1341" s="227"/>
    </row>
    <row r="1342" spans="1:7" x14ac:dyDescent="0.25">
      <c r="D1342" s="226"/>
      <c r="E1342" s="275"/>
      <c r="F1342" s="275"/>
      <c r="G1342" s="227"/>
    </row>
    <row r="1343" spans="1:7" x14ac:dyDescent="0.25">
      <c r="D1343" s="226"/>
      <c r="E1343" s="275"/>
      <c r="F1343" s="275"/>
      <c r="G1343" s="227"/>
    </row>
    <row r="1344" spans="1:7" x14ac:dyDescent="0.25">
      <c r="A1344" s="21"/>
      <c r="D1344" s="236"/>
      <c r="E1344" s="276"/>
      <c r="F1344" s="276"/>
      <c r="G1344" s="237"/>
    </row>
    <row r="1345" spans="1:7" x14ac:dyDescent="0.25">
      <c r="A1345" s="21"/>
      <c r="D1345" s="236"/>
      <c r="E1345" s="276"/>
      <c r="F1345" s="276"/>
      <c r="G1345" s="237"/>
    </row>
    <row r="1346" spans="1:7" x14ac:dyDescent="0.25">
      <c r="A1346" s="21"/>
      <c r="D1346" s="236"/>
      <c r="E1346" s="276"/>
      <c r="F1346" s="276"/>
      <c r="G1346" s="237"/>
    </row>
    <row r="1347" spans="1:7" x14ac:dyDescent="0.25">
      <c r="A1347" s="21"/>
      <c r="D1347" s="226"/>
      <c r="E1347" s="275"/>
      <c r="F1347" s="275"/>
      <c r="G1347" s="227"/>
    </row>
    <row r="1348" spans="1:7" x14ac:dyDescent="0.25">
      <c r="A1348" s="21"/>
      <c r="B1348" s="21"/>
      <c r="C1348" s="22"/>
      <c r="D1348" s="236"/>
      <c r="E1348" s="276"/>
      <c r="F1348" s="276"/>
      <c r="G1348" s="237"/>
    </row>
    <row r="1349" spans="1:7" x14ac:dyDescent="0.25">
      <c r="D1349" s="226"/>
      <c r="E1349" s="275"/>
      <c r="F1349" s="275"/>
      <c r="G1349" s="227"/>
    </row>
    <row r="1350" spans="1:7" x14ac:dyDescent="0.25">
      <c r="D1350" s="226"/>
      <c r="E1350" s="275"/>
      <c r="F1350" s="275"/>
      <c r="G1350" s="227"/>
    </row>
    <row r="1351" spans="1:7" x14ac:dyDescent="0.25">
      <c r="D1351" s="226"/>
      <c r="E1351" s="275"/>
      <c r="F1351" s="275"/>
      <c r="G1351" s="227"/>
    </row>
    <row r="1352" spans="1:7" x14ac:dyDescent="0.25">
      <c r="D1352" s="226"/>
      <c r="E1352" s="275"/>
      <c r="F1352" s="275"/>
      <c r="G1352" s="227"/>
    </row>
    <row r="1354" spans="1:7" x14ac:dyDescent="0.25">
      <c r="A1354" s="21"/>
      <c r="D1354" s="22"/>
      <c r="E1354" s="278"/>
      <c r="F1354" s="278"/>
      <c r="G1354" s="274"/>
    </row>
    <row r="1361" spans="1:7" x14ac:dyDescent="0.25">
      <c r="C1361" s="22"/>
    </row>
    <row r="1362" spans="1:7" x14ac:dyDescent="0.25">
      <c r="A1362" s="21"/>
      <c r="B1362" s="21"/>
    </row>
    <row r="1363" spans="1:7" x14ac:dyDescent="0.25">
      <c r="D1363" s="226"/>
      <c r="E1363" s="275"/>
      <c r="F1363" s="275"/>
      <c r="G1363" s="227"/>
    </row>
    <row r="1364" spans="1:7" x14ac:dyDescent="0.25">
      <c r="D1364" s="226"/>
      <c r="E1364" s="275"/>
      <c r="F1364" s="275"/>
      <c r="G1364" s="227"/>
    </row>
    <row r="1365" spans="1:7" x14ac:dyDescent="0.25">
      <c r="D1365" s="226"/>
      <c r="E1365" s="275"/>
      <c r="F1365" s="275"/>
      <c r="G1365" s="227"/>
    </row>
    <row r="1366" spans="1:7" x14ac:dyDescent="0.25">
      <c r="D1366" s="226"/>
      <c r="E1366" s="275"/>
      <c r="F1366" s="275"/>
      <c r="G1366" s="227"/>
    </row>
    <row r="1367" spans="1:7" x14ac:dyDescent="0.25">
      <c r="D1367" s="226"/>
      <c r="E1367" s="275"/>
      <c r="F1367" s="275"/>
      <c r="G1367" s="227"/>
    </row>
    <row r="1368" spans="1:7" x14ac:dyDescent="0.25">
      <c r="D1368" s="226"/>
      <c r="E1368" s="275"/>
      <c r="F1368" s="275"/>
      <c r="G1368" s="227"/>
    </row>
    <row r="1369" spans="1:7" x14ac:dyDescent="0.25">
      <c r="A1369" s="21"/>
      <c r="B1369" s="21"/>
      <c r="C1369" s="22"/>
      <c r="D1369" s="236"/>
      <c r="E1369" s="276"/>
      <c r="F1369" s="276"/>
      <c r="G1369" s="237"/>
    </row>
    <row r="1370" spans="1:7" x14ac:dyDescent="0.25">
      <c r="A1370" s="21"/>
      <c r="B1370" s="21"/>
      <c r="C1370" s="22"/>
      <c r="D1370" s="236"/>
      <c r="E1370" s="276"/>
      <c r="F1370" s="276"/>
      <c r="G1370" s="237"/>
    </row>
    <row r="1371" spans="1:7" x14ac:dyDescent="0.25">
      <c r="D1371" s="226"/>
      <c r="E1371" s="275"/>
      <c r="F1371" s="275"/>
      <c r="G1371" s="227"/>
    </row>
    <row r="1372" spans="1:7" x14ac:dyDescent="0.25">
      <c r="A1372" s="21"/>
      <c r="D1372" s="226"/>
      <c r="E1372" s="275"/>
      <c r="F1372" s="275"/>
      <c r="G1372" s="227"/>
    </row>
    <row r="1373" spans="1:7" x14ac:dyDescent="0.25">
      <c r="D1373" s="226"/>
      <c r="E1373" s="275"/>
      <c r="F1373" s="275"/>
      <c r="G1373" s="227"/>
    </row>
    <row r="1374" spans="1:7" x14ac:dyDescent="0.25">
      <c r="D1374" s="226"/>
      <c r="E1374" s="275"/>
      <c r="F1374" s="275"/>
      <c r="G1374" s="227"/>
    </row>
    <row r="1375" spans="1:7" x14ac:dyDescent="0.25">
      <c r="D1375" s="226"/>
      <c r="E1375" s="275"/>
      <c r="F1375" s="275"/>
      <c r="G1375" s="227"/>
    </row>
    <row r="1376" spans="1:7" x14ac:dyDescent="0.25">
      <c r="D1376" s="226"/>
      <c r="E1376" s="275"/>
      <c r="F1376" s="275"/>
      <c r="G1376" s="227"/>
    </row>
    <row r="1377" spans="1:7" x14ac:dyDescent="0.25">
      <c r="D1377" s="226"/>
      <c r="E1377" s="275"/>
      <c r="F1377" s="275"/>
      <c r="G1377" s="227"/>
    </row>
    <row r="1378" spans="1:7" x14ac:dyDescent="0.25">
      <c r="D1378" s="226"/>
      <c r="E1378" s="275"/>
      <c r="F1378" s="275"/>
      <c r="G1378" s="227"/>
    </row>
    <row r="1379" spans="1:7" x14ac:dyDescent="0.25">
      <c r="D1379" s="226"/>
      <c r="E1379" s="275"/>
      <c r="F1379" s="275"/>
      <c r="G1379" s="227"/>
    </row>
    <row r="1380" spans="1:7" x14ac:dyDescent="0.25">
      <c r="D1380" s="226"/>
      <c r="E1380" s="275"/>
      <c r="F1380" s="275"/>
      <c r="G1380" s="227"/>
    </row>
    <row r="1381" spans="1:7" x14ac:dyDescent="0.25">
      <c r="A1381" s="21"/>
      <c r="D1381" s="236"/>
      <c r="E1381" s="276"/>
      <c r="F1381" s="276"/>
      <c r="G1381" s="237"/>
    </row>
    <row r="1382" spans="1:7" x14ac:dyDescent="0.25">
      <c r="A1382" s="21"/>
      <c r="D1382" s="236"/>
      <c r="E1382" s="276"/>
      <c r="F1382" s="276"/>
      <c r="G1382" s="237"/>
    </row>
    <row r="1383" spans="1:7" x14ac:dyDescent="0.25">
      <c r="D1383" s="226"/>
      <c r="E1383" s="275"/>
      <c r="F1383" s="275"/>
      <c r="G1383" s="227"/>
    </row>
    <row r="1384" spans="1:7" x14ac:dyDescent="0.25">
      <c r="A1384" s="21"/>
      <c r="D1384" s="226"/>
      <c r="E1384" s="275"/>
      <c r="F1384" s="275"/>
      <c r="G1384" s="227"/>
    </row>
    <row r="1385" spans="1:7" x14ac:dyDescent="0.25">
      <c r="D1385" s="226"/>
      <c r="E1385" s="275"/>
      <c r="F1385" s="275"/>
      <c r="G1385" s="227"/>
    </row>
    <row r="1386" spans="1:7" x14ac:dyDescent="0.25">
      <c r="D1386" s="226"/>
      <c r="E1386" s="275"/>
      <c r="F1386" s="275"/>
      <c r="G1386" s="227"/>
    </row>
    <row r="1387" spans="1:7" x14ac:dyDescent="0.25">
      <c r="D1387" s="226"/>
      <c r="E1387" s="275"/>
      <c r="F1387" s="275"/>
      <c r="G1387" s="227"/>
    </row>
    <row r="1388" spans="1:7" x14ac:dyDescent="0.25">
      <c r="A1388" s="21"/>
      <c r="D1388" s="236"/>
      <c r="E1388" s="276"/>
      <c r="F1388" s="276"/>
      <c r="G1388" s="237"/>
    </row>
    <row r="1389" spans="1:7" x14ac:dyDescent="0.25">
      <c r="D1389" s="226"/>
      <c r="E1389" s="275"/>
      <c r="F1389" s="275"/>
      <c r="G1389" s="227"/>
    </row>
    <row r="1390" spans="1:7" x14ac:dyDescent="0.25">
      <c r="A1390" s="21"/>
      <c r="D1390" s="226"/>
      <c r="E1390" s="275"/>
      <c r="F1390" s="275"/>
      <c r="G1390" s="227"/>
    </row>
    <row r="1391" spans="1:7" x14ac:dyDescent="0.25">
      <c r="D1391" s="226"/>
      <c r="E1391" s="275"/>
      <c r="F1391" s="275"/>
      <c r="G1391" s="227"/>
    </row>
    <row r="1392" spans="1:7" x14ac:dyDescent="0.25">
      <c r="A1392" s="21"/>
      <c r="B1392" s="21"/>
      <c r="C1392" s="22"/>
      <c r="D1392" s="236"/>
      <c r="E1392" s="276"/>
      <c r="F1392" s="276"/>
      <c r="G1392" s="237"/>
    </row>
    <row r="1398" spans="1:7" x14ac:dyDescent="0.25">
      <c r="A1398" s="21"/>
      <c r="D1398" s="22"/>
      <c r="E1398" s="278"/>
      <c r="F1398" s="278"/>
      <c r="G1398" s="274"/>
    </row>
    <row r="1400" spans="1:7" x14ac:dyDescent="0.25">
      <c r="A1400" s="21"/>
      <c r="B1400" s="21"/>
    </row>
    <row r="1403" spans="1:7" x14ac:dyDescent="0.25">
      <c r="A1403" s="21"/>
      <c r="B1403" s="21"/>
      <c r="C1403" s="22"/>
      <c r="D1403" s="22"/>
      <c r="E1403" s="278"/>
      <c r="F1403" s="278"/>
      <c r="G1403" s="274"/>
    </row>
  </sheetData>
  <mergeCells count="33">
    <mergeCell ref="A345:I345"/>
    <mergeCell ref="A346:I346"/>
    <mergeCell ref="A347:I347"/>
    <mergeCell ref="A348:I348"/>
    <mergeCell ref="A340:I340"/>
    <mergeCell ref="A341:I341"/>
    <mergeCell ref="A342:I342"/>
    <mergeCell ref="A343:I343"/>
    <mergeCell ref="A344:I344"/>
    <mergeCell ref="A335:I335"/>
    <mergeCell ref="A336:I336"/>
    <mergeCell ref="A337:I337"/>
    <mergeCell ref="A338:I338"/>
    <mergeCell ref="A339:I339"/>
    <mergeCell ref="A330:I330"/>
    <mergeCell ref="A331:I331"/>
    <mergeCell ref="A332:I332"/>
    <mergeCell ref="A333:I333"/>
    <mergeCell ref="A334:I334"/>
    <mergeCell ref="D292:F292"/>
    <mergeCell ref="A326:I326"/>
    <mergeCell ref="A327:I327"/>
    <mergeCell ref="A328:I328"/>
    <mergeCell ref="A329:I329"/>
    <mergeCell ref="D136:F136"/>
    <mergeCell ref="D168:F168"/>
    <mergeCell ref="D199:F200"/>
    <mergeCell ref="D230:F230"/>
    <mergeCell ref="D259:F259"/>
    <mergeCell ref="D9:F9"/>
    <mergeCell ref="D39:F39"/>
    <mergeCell ref="D69:F69"/>
    <mergeCell ref="D103:F10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9"/>
  <sheetViews>
    <sheetView topLeftCell="A10" workbookViewId="0">
      <selection activeCell="L10" sqref="L10"/>
    </sheetView>
  </sheetViews>
  <sheetFormatPr defaultRowHeight="15" x14ac:dyDescent="0.25"/>
  <cols>
    <col min="1" max="1" width="14" customWidth="1"/>
    <col min="2" max="2" width="21.5703125" customWidth="1"/>
    <col min="3" max="4" width="18.5703125" customWidth="1"/>
    <col min="5" max="5" width="18.140625" customWidth="1"/>
    <col min="6" max="6" width="14" customWidth="1"/>
    <col min="7" max="7" width="24.5703125" customWidth="1"/>
  </cols>
  <sheetData>
    <row r="2" spans="1:7" ht="15.75" x14ac:dyDescent="0.25">
      <c r="C2" s="292" t="s">
        <v>476</v>
      </c>
    </row>
    <row r="3" spans="1:7" ht="15.75" x14ac:dyDescent="0.25">
      <c r="A3" s="292"/>
      <c r="B3" s="292"/>
      <c r="D3" s="292"/>
      <c r="E3" s="293" t="s">
        <v>324</v>
      </c>
      <c r="F3" s="292"/>
      <c r="G3" s="292"/>
    </row>
    <row r="4" spans="1:7" ht="15.75" x14ac:dyDescent="0.25">
      <c r="A4" s="294"/>
      <c r="B4" s="294"/>
      <c r="C4" s="294"/>
      <c r="D4" s="292" t="s">
        <v>325</v>
      </c>
      <c r="F4" s="292"/>
    </row>
    <row r="5" spans="1:7" ht="16.5" thickBot="1" x14ac:dyDescent="0.3">
      <c r="A5" s="294"/>
      <c r="B5" s="294"/>
      <c r="C5" s="294"/>
      <c r="E5" s="294"/>
      <c r="F5" s="294"/>
      <c r="G5" s="292"/>
    </row>
    <row r="6" spans="1:7" ht="15.75" x14ac:dyDescent="0.25">
      <c r="A6" s="295"/>
      <c r="B6" s="295"/>
      <c r="C6" s="296"/>
      <c r="D6" s="297"/>
      <c r="E6" s="296"/>
      <c r="F6" s="296"/>
      <c r="G6" s="296"/>
    </row>
    <row r="7" spans="1:7" ht="48" thickBot="1" x14ac:dyDescent="0.3">
      <c r="A7" s="298"/>
      <c r="B7" s="299" t="s">
        <v>326</v>
      </c>
      <c r="C7" s="300" t="s">
        <v>327</v>
      </c>
      <c r="D7" s="300" t="s">
        <v>328</v>
      </c>
      <c r="E7" s="300" t="s">
        <v>329</v>
      </c>
      <c r="F7" s="301" t="s">
        <v>330</v>
      </c>
      <c r="G7" s="301" t="s">
        <v>331</v>
      </c>
    </row>
    <row r="8" spans="1:7" ht="15.75" x14ac:dyDescent="0.25">
      <c r="A8" s="302" t="s">
        <v>332</v>
      </c>
      <c r="B8" s="296" t="s">
        <v>333</v>
      </c>
      <c r="C8" s="296" t="s">
        <v>334</v>
      </c>
      <c r="D8" s="297" t="s">
        <v>335</v>
      </c>
      <c r="E8" s="296" t="s">
        <v>336</v>
      </c>
      <c r="F8" s="296" t="s">
        <v>337</v>
      </c>
      <c r="G8" s="296"/>
    </row>
    <row r="9" spans="1:7" ht="15.75" x14ac:dyDescent="0.25">
      <c r="A9" s="303">
        <v>1</v>
      </c>
      <c r="B9" s="304">
        <f>'[1]старш 8-10ч'!C97</f>
        <v>1560.5</v>
      </c>
      <c r="C9" s="305">
        <f>'[1]старш 8-10ч'!F97</f>
        <v>43.000000000000007</v>
      </c>
      <c r="D9" s="305">
        <f>'[1]старш 8-10ч'!G97</f>
        <v>46.8</v>
      </c>
      <c r="E9" s="305">
        <f>'[1]старш 8-10ч'!H97</f>
        <v>203.4</v>
      </c>
      <c r="F9" s="305">
        <f>'[1]старш 8-10ч'!I97</f>
        <v>1407.7</v>
      </c>
      <c r="G9" s="305">
        <f>'[1]старш 8-10ч'!J97</f>
        <v>52.08</v>
      </c>
    </row>
    <row r="10" spans="1:7" ht="15.75" x14ac:dyDescent="0.25">
      <c r="A10" s="306">
        <v>2</v>
      </c>
      <c r="B10" s="304">
        <f>'[1]старш 8-10ч'!C191</f>
        <v>1704.5</v>
      </c>
      <c r="C10" s="305">
        <f>'[1]старш 8-10ч'!F191</f>
        <v>54.320000000000007</v>
      </c>
      <c r="D10" s="305">
        <f>'[1]старш 8-10ч'!G191</f>
        <v>51.773333333333333</v>
      </c>
      <c r="E10" s="305">
        <f>'[1]старш 8-10ч'!H191</f>
        <v>196.70000000000002</v>
      </c>
      <c r="F10" s="305">
        <f>'[1]старш 8-10ч'!I191</f>
        <v>1470</v>
      </c>
      <c r="G10" s="305">
        <f>'[1]старш 8-10ч'!J191</f>
        <v>33.631666666666661</v>
      </c>
    </row>
    <row r="11" spans="1:7" ht="15.75" x14ac:dyDescent="0.25">
      <c r="A11" s="303">
        <v>3</v>
      </c>
      <c r="B11" s="304">
        <f>'[1]старш 8-10ч'!C288</f>
        <v>1667.5</v>
      </c>
      <c r="C11" s="305">
        <f>'[1]старш 8-10ч'!F288</f>
        <v>48.02</v>
      </c>
      <c r="D11" s="305">
        <f>'[1]старш 8-10ч'!G288</f>
        <v>51.851666666666659</v>
      </c>
      <c r="E11" s="305">
        <f>'[1]старш 8-10ч'!H288</f>
        <v>202.60000000000002</v>
      </c>
      <c r="F11" s="305">
        <f>'[1]старш 8-10ч'!I288</f>
        <v>1469.5</v>
      </c>
      <c r="G11" s="305">
        <f>'[1]старш 8-10ч'!J288</f>
        <v>33.631666666666668</v>
      </c>
    </row>
    <row r="12" spans="1:7" ht="15.75" x14ac:dyDescent="0.25">
      <c r="A12" s="306">
        <v>4</v>
      </c>
      <c r="B12" s="304">
        <f>'[1]старш 8-10ч'!C383</f>
        <v>1801.5</v>
      </c>
      <c r="C12" s="305">
        <f>'[1]старш 8-10ч'!F383</f>
        <v>42</v>
      </c>
      <c r="D12" s="305">
        <f>'[1]старш 8-10ч'!G383</f>
        <v>47.46</v>
      </c>
      <c r="E12" s="305">
        <f>'[1]старш 8-10ч'!H383</f>
        <v>203.1</v>
      </c>
      <c r="F12" s="305">
        <f>'[1]старш 8-10ч'!I383</f>
        <v>1408.5</v>
      </c>
      <c r="G12" s="305">
        <f>'[1]старш 8-10ч'!J383</f>
        <v>45.25</v>
      </c>
    </row>
    <row r="13" spans="1:7" ht="15.75" x14ac:dyDescent="0.25">
      <c r="A13" s="303">
        <v>5</v>
      </c>
      <c r="B13" s="304">
        <f>'[1]старш 8-10ч'!C479</f>
        <v>1696.5</v>
      </c>
      <c r="C13" s="305">
        <f>'[1]старш 8-10ч'!F479</f>
        <v>54.6</v>
      </c>
      <c r="D13" s="305">
        <f>'[1]старш 8-10ч'!G479</f>
        <v>45.498333333333335</v>
      </c>
      <c r="E13" s="305">
        <f>'[1]старш 8-10ч'!H479</f>
        <v>205.8</v>
      </c>
      <c r="F13" s="305">
        <f>'[1]старш 8-10ч'!I479</f>
        <v>1452</v>
      </c>
      <c r="G13" s="305">
        <f>'[1]старш 8-10ч'!J479</f>
        <v>50.005416666666662</v>
      </c>
    </row>
    <row r="14" spans="1:7" ht="15.75" x14ac:dyDescent="0.25">
      <c r="A14" s="306">
        <v>6</v>
      </c>
      <c r="B14" s="304">
        <f>'[1]старш 8-10ч'!C576</f>
        <v>1694.5</v>
      </c>
      <c r="C14" s="305">
        <f>'[1]старш 8-10ч'!F576</f>
        <v>54.07</v>
      </c>
      <c r="D14" s="305">
        <f>'[1]старш 8-10ч'!G576</f>
        <v>45.831666666666663</v>
      </c>
      <c r="E14" s="305">
        <f>'[1]старш 8-10ч'!H576</f>
        <v>205.28</v>
      </c>
      <c r="F14" s="305">
        <f>'[1]старш 8-10ч'!I576</f>
        <v>1447.2</v>
      </c>
      <c r="G14" s="305">
        <f>'[1]старш 8-10ч'!J576</f>
        <v>25.751666666666669</v>
      </c>
    </row>
    <row r="15" spans="1:7" ht="15.75" x14ac:dyDescent="0.25">
      <c r="A15" s="303">
        <v>7</v>
      </c>
      <c r="B15" s="304">
        <f>'[1]старш 8-10ч'!C667</f>
        <v>1599.5</v>
      </c>
      <c r="C15" s="305">
        <f>'[1]старш 8-10ч'!F667</f>
        <v>54.66</v>
      </c>
      <c r="D15" s="305">
        <f>'[1]старш 8-10ч'!G667</f>
        <v>51.839999999999996</v>
      </c>
      <c r="E15" s="305">
        <f>'[1]старш 8-10ч'!H667</f>
        <v>196.20000000000002</v>
      </c>
      <c r="F15" s="305">
        <f>'[1]старш 8-10ч'!I667</f>
        <v>1469.5</v>
      </c>
      <c r="G15" s="305">
        <f>'[1]старш 8-10ч'!J667</f>
        <v>42.52</v>
      </c>
    </row>
    <row r="16" spans="1:7" ht="15.75" x14ac:dyDescent="0.25">
      <c r="A16" s="306">
        <v>8</v>
      </c>
      <c r="B16" s="304">
        <f>'[1]старш 8-10ч'!C764</f>
        <v>1565.5</v>
      </c>
      <c r="C16" s="305">
        <f>'[1]старш 8-10ч'!F764</f>
        <v>43.599999999999994</v>
      </c>
      <c r="D16" s="305">
        <f>'[1]старш 8-10ч'!G764</f>
        <v>43.023333333333333</v>
      </c>
      <c r="E16" s="305">
        <f>'[1]старш 8-10ч'!H764</f>
        <v>198.13</v>
      </c>
      <c r="F16" s="305">
        <f>'[1]старш 8-10ч'!I764</f>
        <v>1370.3</v>
      </c>
      <c r="G16" s="305">
        <f>'[1]старш 8-10ч'!J764</f>
        <v>27.775416666666665</v>
      </c>
    </row>
    <row r="17" spans="1:7" ht="15.75" x14ac:dyDescent="0.25">
      <c r="A17" s="303">
        <v>9</v>
      </c>
      <c r="B17" s="304">
        <f>'[1]старш 8-10ч'!C855</f>
        <v>1738.5</v>
      </c>
      <c r="C17" s="305">
        <f>'[1]старш 8-10ч'!F855</f>
        <v>40.916666666666664</v>
      </c>
      <c r="D17" s="305">
        <f>'[1]старш 8-10ч'!G855</f>
        <v>45.26166666666667</v>
      </c>
      <c r="E17" s="305">
        <f>'[1]старш 8-10ч'!H855</f>
        <v>206.03</v>
      </c>
      <c r="F17" s="305">
        <f>'[1]старш 8-10ч'!I855</f>
        <v>1394.1</v>
      </c>
      <c r="G17" s="305">
        <f>'[1]старш 8-10ч'!J855</f>
        <v>31.290000000000003</v>
      </c>
    </row>
    <row r="18" spans="1:7" ht="15.75" x14ac:dyDescent="0.25">
      <c r="A18" s="306">
        <v>10</v>
      </c>
      <c r="B18" s="304">
        <f>'[1]старш 8-10ч'!C958</f>
        <v>1709.5</v>
      </c>
      <c r="C18" s="305">
        <f>'[1]старш 8-10ч'!F958</f>
        <v>49.51</v>
      </c>
      <c r="D18" s="305">
        <f>'[1]старш 8-10ч'!G958</f>
        <v>51.11</v>
      </c>
      <c r="E18" s="305">
        <f>'[1]старш 8-10ч'!H958</f>
        <v>203.15000000000003</v>
      </c>
      <c r="F18" s="305">
        <f>'[1]старш 8-10ч'!I958</f>
        <v>1471</v>
      </c>
      <c r="G18" s="305">
        <f>'[1]старш 8-10ч'!J958</f>
        <v>26.57</v>
      </c>
    </row>
    <row r="19" spans="1:7" ht="15.75" x14ac:dyDescent="0.25">
      <c r="A19" s="307"/>
      <c r="B19" s="303"/>
      <c r="C19" s="303"/>
      <c r="D19" s="308"/>
      <c r="E19" s="303"/>
      <c r="F19" s="303"/>
      <c r="G19" s="303"/>
    </row>
    <row r="20" spans="1:7" ht="15.75" x14ac:dyDescent="0.25">
      <c r="A20" s="303" t="s">
        <v>338</v>
      </c>
      <c r="B20" s="309">
        <f>SUM(B9:B19)</f>
        <v>16738</v>
      </c>
      <c r="C20" s="309">
        <f t="shared" ref="C20:F20" si="0">SUM(C9:C19)</f>
        <v>484.69666666666677</v>
      </c>
      <c r="D20" s="309">
        <f>SUM(D9:D18)</f>
        <v>480.44999999999993</v>
      </c>
      <c r="E20" s="309">
        <f t="shared" si="0"/>
        <v>2020.39</v>
      </c>
      <c r="F20" s="309">
        <f t="shared" si="0"/>
        <v>14359.8</v>
      </c>
      <c r="G20" s="309">
        <f>SUM(G9:G19)</f>
        <v>368.50583333333333</v>
      </c>
    </row>
    <row r="21" spans="1:7" ht="15.75" x14ac:dyDescent="0.25">
      <c r="A21" s="303" t="s">
        <v>339</v>
      </c>
      <c r="B21" s="305">
        <f t="shared" ref="B21:G21" si="1">AVERAGE(B9:B18)</f>
        <v>1673.8</v>
      </c>
      <c r="C21" s="305">
        <f t="shared" si="1"/>
        <v>48.469666666666676</v>
      </c>
      <c r="D21" s="310">
        <f t="shared" si="1"/>
        <v>48.044999999999995</v>
      </c>
      <c r="E21" s="305">
        <f t="shared" si="1"/>
        <v>202.03900000000002</v>
      </c>
      <c r="F21" s="305">
        <f t="shared" si="1"/>
        <v>1435.98</v>
      </c>
      <c r="G21" s="305">
        <f t="shared" si="1"/>
        <v>36.850583333333333</v>
      </c>
    </row>
    <row r="22" spans="1:7" ht="15.75" x14ac:dyDescent="0.25">
      <c r="A22" s="303"/>
      <c r="B22" s="306"/>
      <c r="C22" s="307"/>
      <c r="D22" s="311"/>
      <c r="E22" s="312"/>
      <c r="F22" s="312"/>
      <c r="G22" s="313"/>
    </row>
    <row r="23" spans="1:7" ht="15.75" x14ac:dyDescent="0.25">
      <c r="A23" s="314"/>
      <c r="B23" s="303"/>
      <c r="C23" s="303"/>
      <c r="D23" s="315"/>
      <c r="E23" s="316"/>
      <c r="F23" s="316"/>
      <c r="G23" s="317"/>
    </row>
    <row r="24" spans="1:7" ht="15.75" x14ac:dyDescent="0.25">
      <c r="A24" s="318"/>
      <c r="B24" s="319"/>
      <c r="C24" s="319"/>
      <c r="D24" s="320"/>
      <c r="E24" s="321"/>
      <c r="F24" s="321"/>
      <c r="G24" s="322"/>
    </row>
    <row r="25" spans="1:7" ht="16.5" thickBot="1" x14ac:dyDescent="0.3">
      <c r="A25" s="323"/>
      <c r="B25" s="323"/>
      <c r="C25" s="324"/>
      <c r="D25" s="325"/>
      <c r="E25" s="324"/>
      <c r="F25" s="324"/>
      <c r="G25" s="326"/>
    </row>
    <row r="26" spans="1:7" ht="15.75" x14ac:dyDescent="0.25">
      <c r="A26" s="294"/>
      <c r="B26" s="294"/>
      <c r="C26" s="294"/>
      <c r="D26" s="294"/>
      <c r="E26" s="294"/>
      <c r="F26" s="294"/>
      <c r="G26" s="294"/>
    </row>
    <row r="27" spans="1:7" ht="78" customHeight="1" x14ac:dyDescent="0.25">
      <c r="A27" s="578" t="s">
        <v>458</v>
      </c>
      <c r="B27" s="578"/>
      <c r="C27" s="578"/>
      <c r="D27" s="578"/>
      <c r="E27" s="578"/>
      <c r="F27" s="578"/>
      <c r="G27" s="578"/>
    </row>
    <row r="28" spans="1:7" ht="61.5" customHeight="1" x14ac:dyDescent="0.25">
      <c r="A28" s="148"/>
      <c r="B28" s="148"/>
      <c r="C28" s="148"/>
      <c r="D28" s="148"/>
      <c r="E28" s="148"/>
      <c r="F28" s="148"/>
      <c r="G28" s="148"/>
    </row>
    <row r="29" spans="1:7" x14ac:dyDescent="0.25">
      <c r="A29" s="327"/>
      <c r="B29" s="327"/>
      <c r="C29" s="327"/>
      <c r="D29" s="327"/>
      <c r="E29" s="148"/>
      <c r="F29" s="148"/>
      <c r="G29" s="328"/>
    </row>
  </sheetData>
  <mergeCells count="1">
    <mergeCell ref="A27:G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40"/>
  <sheetViews>
    <sheetView workbookViewId="0">
      <selection sqref="A1:K1048576"/>
    </sheetView>
  </sheetViews>
  <sheetFormatPr defaultRowHeight="15" x14ac:dyDescent="0.25"/>
  <cols>
    <col min="1" max="1" width="27.7109375" style="8" customWidth="1"/>
    <col min="2" max="2" width="19.85546875" style="8" customWidth="1"/>
    <col min="3" max="3" width="11.140625" style="423" customWidth="1"/>
    <col min="4" max="4" width="8.28515625" style="26" customWidth="1"/>
    <col min="5" max="5" width="10.42578125" style="25" customWidth="1"/>
    <col min="6" max="6" width="6.7109375" style="25" customWidth="1"/>
    <col min="7" max="7" width="6.7109375" style="277" customWidth="1"/>
    <col min="8" max="8" width="9.5703125" style="277" customWidth="1"/>
    <col min="9" max="9" width="15.42578125" style="26" customWidth="1"/>
    <col min="10" max="10" width="8.5703125" style="289" customWidth="1"/>
    <col min="11" max="11" width="16.42578125" style="70" customWidth="1"/>
  </cols>
  <sheetData>
    <row r="1" spans="1:11" x14ac:dyDescent="0.25">
      <c r="A1" s="1"/>
      <c r="B1" s="409"/>
      <c r="C1" s="534"/>
      <c r="D1" s="410"/>
      <c r="E1" s="411"/>
      <c r="F1" s="5"/>
      <c r="G1" s="6"/>
      <c r="H1" s="5" t="s">
        <v>0</v>
      </c>
      <c r="I1" s="2"/>
      <c r="J1" s="7"/>
      <c r="K1" s="409"/>
    </row>
    <row r="2" spans="1:11" x14ac:dyDescent="0.25">
      <c r="A2" s="1"/>
      <c r="B2" s="409"/>
      <c r="C2" s="535"/>
      <c r="D2" s="410"/>
      <c r="E2" s="411"/>
      <c r="F2" s="5"/>
      <c r="G2" s="6"/>
      <c r="H2" s="5" t="s">
        <v>1</v>
      </c>
      <c r="I2" s="2"/>
      <c r="J2" s="7"/>
      <c r="K2" s="409"/>
    </row>
    <row r="3" spans="1:11" x14ac:dyDescent="0.25">
      <c r="A3" s="1"/>
      <c r="B3" s="409"/>
      <c r="C3" s="535"/>
      <c r="D3" s="410"/>
      <c r="E3" s="411"/>
      <c r="F3" s="5"/>
      <c r="G3" s="6"/>
      <c r="H3" s="5" t="s">
        <v>2</v>
      </c>
      <c r="I3" s="5"/>
      <c r="J3" s="7"/>
      <c r="K3" s="409"/>
    </row>
    <row r="4" spans="1:11" x14ac:dyDescent="0.25">
      <c r="A4" s="1"/>
      <c r="B4" s="409"/>
      <c r="C4" s="535"/>
      <c r="D4" s="410"/>
      <c r="E4" s="411"/>
      <c r="F4" s="5"/>
      <c r="G4" s="6"/>
      <c r="H4" s="5"/>
      <c r="I4" s="5"/>
      <c r="J4" s="7"/>
      <c r="K4" s="409"/>
    </row>
    <row r="5" spans="1:11" x14ac:dyDescent="0.25">
      <c r="A5" s="1"/>
      <c r="B5" s="409"/>
      <c r="C5" s="536"/>
      <c r="D5" s="5" t="s">
        <v>373</v>
      </c>
      <c r="E5" s="5"/>
      <c r="F5" s="5"/>
      <c r="G5" s="6"/>
      <c r="H5" s="6"/>
      <c r="I5" s="14"/>
      <c r="J5" s="412"/>
      <c r="K5" s="409"/>
    </row>
    <row r="6" spans="1:11" x14ac:dyDescent="0.25">
      <c r="A6" s="1"/>
      <c r="B6" s="409"/>
      <c r="C6" s="533" t="s">
        <v>3</v>
      </c>
      <c r="D6" s="14"/>
      <c r="E6" s="5"/>
      <c r="F6" s="5"/>
      <c r="G6" s="6"/>
      <c r="H6" s="6"/>
      <c r="I6" s="14"/>
      <c r="J6" s="412"/>
      <c r="K6" s="409"/>
    </row>
    <row r="7" spans="1:11" x14ac:dyDescent="0.25">
      <c r="A7" s="10"/>
      <c r="B7" s="413"/>
      <c r="C7" s="536"/>
      <c r="D7" s="14"/>
      <c r="E7" s="5"/>
      <c r="F7" s="15" t="s">
        <v>457</v>
      </c>
      <c r="G7" s="6"/>
      <c r="H7" s="6"/>
      <c r="I7" s="12"/>
      <c r="J7" s="414"/>
      <c r="K7" s="415"/>
    </row>
    <row r="8" spans="1:11" x14ac:dyDescent="0.25">
      <c r="A8" s="10"/>
      <c r="B8" s="413"/>
      <c r="C8" s="537"/>
      <c r="D8" s="12"/>
      <c r="E8" s="5" t="s">
        <v>374</v>
      </c>
      <c r="F8" s="5"/>
      <c r="G8" s="6"/>
      <c r="H8" s="19"/>
      <c r="I8" s="12"/>
      <c r="J8" s="412"/>
      <c r="K8" s="413"/>
    </row>
    <row r="9" spans="1:11" ht="15.75" thickBot="1" x14ac:dyDescent="0.3">
      <c r="A9" s="21" t="s">
        <v>375</v>
      </c>
      <c r="B9" s="416"/>
      <c r="C9" s="416"/>
      <c r="D9" s="21"/>
      <c r="E9" s="8"/>
      <c r="G9" s="25"/>
      <c r="H9" s="25"/>
      <c r="J9" s="27"/>
      <c r="K9" s="416"/>
    </row>
    <row r="10" spans="1:11" ht="30" customHeight="1" x14ac:dyDescent="0.25">
      <c r="A10" s="417" t="s">
        <v>6</v>
      </c>
      <c r="B10" s="65"/>
      <c r="C10" s="418" t="s">
        <v>7</v>
      </c>
      <c r="D10" s="419" t="s">
        <v>8</v>
      </c>
      <c r="E10" s="238" t="s">
        <v>8</v>
      </c>
      <c r="F10" s="572" t="s">
        <v>376</v>
      </c>
      <c r="G10" s="573"/>
      <c r="H10" s="574"/>
      <c r="I10" s="420" t="s">
        <v>10</v>
      </c>
      <c r="J10" s="421" t="s">
        <v>377</v>
      </c>
      <c r="K10" s="418" t="s">
        <v>140</v>
      </c>
    </row>
    <row r="11" spans="1:11" ht="15.75" thickBot="1" x14ac:dyDescent="0.3">
      <c r="A11" s="64" t="s">
        <v>13</v>
      </c>
      <c r="B11" s="65"/>
      <c r="C11" s="418" t="s">
        <v>14</v>
      </c>
      <c r="D11" s="422" t="s">
        <v>15</v>
      </c>
      <c r="E11" s="418" t="s">
        <v>15</v>
      </c>
      <c r="F11" s="567"/>
      <c r="G11" s="568"/>
      <c r="H11" s="568"/>
      <c r="I11" s="423" t="s">
        <v>378</v>
      </c>
      <c r="J11" s="424"/>
    </row>
    <row r="12" spans="1:11" ht="15.75" thickBot="1" x14ac:dyDescent="0.3">
      <c r="A12" s="425"/>
      <c r="B12" s="47"/>
      <c r="C12" s="426"/>
      <c r="D12" s="427" t="s">
        <v>17</v>
      </c>
      <c r="E12" s="426" t="s">
        <v>18</v>
      </c>
      <c r="F12" s="50" t="s">
        <v>19</v>
      </c>
      <c r="G12" s="50" t="s">
        <v>20</v>
      </c>
      <c r="H12" s="188" t="s">
        <v>21</v>
      </c>
      <c r="I12" s="248" t="s">
        <v>22</v>
      </c>
      <c r="J12" s="53" t="s">
        <v>23</v>
      </c>
      <c r="K12" s="97"/>
    </row>
    <row r="13" spans="1:11" x14ac:dyDescent="0.25">
      <c r="A13" s="417"/>
      <c r="B13" s="55" t="s">
        <v>24</v>
      </c>
      <c r="C13" s="238"/>
      <c r="D13" s="422"/>
      <c r="E13" s="132"/>
      <c r="F13" s="59"/>
      <c r="G13" s="59"/>
      <c r="H13" s="60"/>
      <c r="I13" s="423"/>
      <c r="J13" s="115"/>
      <c r="K13" s="132"/>
    </row>
    <row r="14" spans="1:11" ht="30" x14ac:dyDescent="0.25">
      <c r="A14" s="428" t="s">
        <v>25</v>
      </c>
      <c r="B14" s="429"/>
      <c r="C14" s="430">
        <v>83</v>
      </c>
      <c r="D14" s="431"/>
      <c r="E14" s="432"/>
      <c r="F14" s="433">
        <v>3.8</v>
      </c>
      <c r="G14" s="433">
        <v>5.0999999999999996</v>
      </c>
      <c r="H14" s="432">
        <v>12.3</v>
      </c>
      <c r="I14" s="433">
        <v>110.5</v>
      </c>
      <c r="J14" s="434">
        <v>7.0000000000000007E-2</v>
      </c>
      <c r="K14" s="435" t="s">
        <v>379</v>
      </c>
    </row>
    <row r="15" spans="1:11" ht="30" x14ac:dyDescent="0.25">
      <c r="A15" s="428"/>
      <c r="B15" s="75" t="s">
        <v>28</v>
      </c>
      <c r="C15" s="430"/>
      <c r="D15" s="433">
        <v>20</v>
      </c>
      <c r="E15" s="432">
        <v>20</v>
      </c>
      <c r="F15" s="433"/>
      <c r="G15" s="433"/>
      <c r="H15" s="433"/>
      <c r="I15" s="433"/>
      <c r="J15" s="434"/>
      <c r="K15" s="435"/>
    </row>
    <row r="16" spans="1:11" x14ac:dyDescent="0.25">
      <c r="A16" s="428"/>
      <c r="B16" s="429" t="s">
        <v>29</v>
      </c>
      <c r="C16" s="430"/>
      <c r="D16" s="433">
        <v>13</v>
      </c>
      <c r="E16" s="432">
        <v>11.7</v>
      </c>
      <c r="F16" s="433"/>
      <c r="G16" s="433"/>
      <c r="H16" s="432"/>
      <c r="I16" s="433"/>
      <c r="J16" s="434"/>
      <c r="K16" s="435"/>
    </row>
    <row r="17" spans="1:11" x14ac:dyDescent="0.25">
      <c r="A17" s="428"/>
      <c r="B17" s="429" t="s">
        <v>64</v>
      </c>
      <c r="C17" s="430"/>
      <c r="D17" s="433">
        <v>0.4</v>
      </c>
      <c r="E17" s="432">
        <v>0.4</v>
      </c>
      <c r="F17" s="433"/>
      <c r="G17" s="433"/>
      <c r="H17" s="432"/>
      <c r="I17" s="433"/>
      <c r="J17" s="434"/>
      <c r="K17" s="435"/>
    </row>
    <row r="18" spans="1:11" x14ac:dyDescent="0.25">
      <c r="A18" s="428"/>
      <c r="B18" s="429" t="s">
        <v>31</v>
      </c>
      <c r="C18" s="430"/>
      <c r="D18" s="433">
        <v>15</v>
      </c>
      <c r="E18" s="432">
        <v>15</v>
      </c>
      <c r="F18" s="433"/>
      <c r="G18" s="433"/>
      <c r="H18" s="432"/>
      <c r="I18" s="433"/>
      <c r="J18" s="434"/>
      <c r="K18" s="435"/>
    </row>
    <row r="19" spans="1:11" ht="30" x14ac:dyDescent="0.25">
      <c r="A19" s="428"/>
      <c r="B19" s="436" t="s">
        <v>153</v>
      </c>
      <c r="C19" s="430"/>
      <c r="D19" s="433"/>
      <c r="E19" s="432">
        <v>87</v>
      </c>
      <c r="F19" s="433"/>
      <c r="G19" s="433"/>
      <c r="H19" s="432"/>
      <c r="I19" s="433"/>
      <c r="J19" s="434"/>
      <c r="K19" s="435"/>
    </row>
    <row r="20" spans="1:11" x14ac:dyDescent="0.25">
      <c r="A20" s="428"/>
      <c r="B20" s="436" t="s">
        <v>30</v>
      </c>
      <c r="C20" s="430"/>
      <c r="D20" s="433">
        <v>3</v>
      </c>
      <c r="E20" s="432">
        <v>3</v>
      </c>
      <c r="F20" s="433"/>
      <c r="G20" s="433"/>
      <c r="H20" s="432"/>
      <c r="I20" s="433"/>
      <c r="J20" s="434"/>
      <c r="K20" s="435"/>
    </row>
    <row r="21" spans="1:11" x14ac:dyDescent="0.25">
      <c r="A21" s="147" t="s">
        <v>292</v>
      </c>
      <c r="B21" s="199"/>
      <c r="C21" s="157">
        <v>150</v>
      </c>
      <c r="D21" s="251"/>
      <c r="E21" s="252"/>
      <c r="F21" s="152">
        <v>2.6</v>
      </c>
      <c r="G21" s="149">
        <v>2.33</v>
      </c>
      <c r="H21" s="153">
        <v>11.3</v>
      </c>
      <c r="I21" s="149">
        <v>77</v>
      </c>
      <c r="J21" s="152">
        <v>1.2</v>
      </c>
      <c r="K21" s="70" t="s">
        <v>380</v>
      </c>
    </row>
    <row r="22" spans="1:11" x14ac:dyDescent="0.25">
      <c r="A22" s="147"/>
      <c r="B22" s="199" t="s">
        <v>37</v>
      </c>
      <c r="C22" s="200"/>
      <c r="D22" s="203">
        <v>0.5</v>
      </c>
      <c r="E22" s="157">
        <v>0.5</v>
      </c>
      <c r="F22" s="152"/>
      <c r="G22" s="152"/>
      <c r="H22" s="149"/>
      <c r="I22" s="149"/>
      <c r="J22" s="152"/>
    </row>
    <row r="23" spans="1:11" x14ac:dyDescent="0.25">
      <c r="A23" s="147"/>
      <c r="B23" s="199" t="s">
        <v>38</v>
      </c>
      <c r="C23" s="200"/>
      <c r="D23" s="203">
        <v>7</v>
      </c>
      <c r="E23" s="157">
        <v>7</v>
      </c>
      <c r="F23" s="152"/>
      <c r="G23" s="152"/>
      <c r="H23" s="149"/>
      <c r="I23" s="152"/>
      <c r="J23" s="152"/>
    </row>
    <row r="24" spans="1:11" x14ac:dyDescent="0.25">
      <c r="A24" s="147"/>
      <c r="B24" s="156" t="s">
        <v>31</v>
      </c>
      <c r="C24" s="200"/>
      <c r="D24" s="203">
        <v>92</v>
      </c>
      <c r="E24" s="157">
        <v>92</v>
      </c>
      <c r="F24" s="152"/>
      <c r="G24" s="152"/>
      <c r="H24" s="149"/>
      <c r="I24" s="152"/>
      <c r="J24" s="152"/>
    </row>
    <row r="25" spans="1:11" x14ac:dyDescent="0.25">
      <c r="A25" s="147"/>
      <c r="B25" s="199" t="s">
        <v>39</v>
      </c>
      <c r="C25" s="200"/>
      <c r="D25" s="203">
        <v>60</v>
      </c>
      <c r="E25" s="157">
        <v>60</v>
      </c>
      <c r="F25" s="152"/>
      <c r="G25" s="152"/>
      <c r="H25" s="149"/>
      <c r="I25" s="152"/>
      <c r="J25" s="152"/>
    </row>
    <row r="26" spans="1:11" ht="30" x14ac:dyDescent="0.25">
      <c r="A26" s="77" t="s">
        <v>40</v>
      </c>
      <c r="B26" s="65"/>
      <c r="C26" s="137" t="s">
        <v>381</v>
      </c>
      <c r="D26" s="215"/>
      <c r="E26" s="59"/>
      <c r="F26" s="71">
        <v>1.9</v>
      </c>
      <c r="G26" s="66">
        <v>4.4000000000000004</v>
      </c>
      <c r="H26" s="92">
        <v>13</v>
      </c>
      <c r="I26" s="66">
        <v>99</v>
      </c>
      <c r="J26" s="271"/>
      <c r="K26" s="70" t="s">
        <v>42</v>
      </c>
    </row>
    <row r="27" spans="1:11" x14ac:dyDescent="0.25">
      <c r="A27" s="77"/>
      <c r="B27" s="65" t="s">
        <v>43</v>
      </c>
      <c r="C27" s="418"/>
      <c r="D27" s="71">
        <v>25</v>
      </c>
      <c r="E27" s="66">
        <v>25</v>
      </c>
      <c r="F27" s="71"/>
      <c r="G27" s="66"/>
      <c r="H27" s="66"/>
      <c r="I27" s="66"/>
      <c r="J27" s="437"/>
    </row>
    <row r="28" spans="1:11" ht="15.75" thickBot="1" x14ac:dyDescent="0.3">
      <c r="A28" s="77"/>
      <c r="B28" s="65" t="s">
        <v>30</v>
      </c>
      <c r="C28" s="418"/>
      <c r="D28" s="71">
        <v>5</v>
      </c>
      <c r="E28" s="66">
        <v>5</v>
      </c>
      <c r="F28" s="71" t="s">
        <v>44</v>
      </c>
      <c r="G28" s="66"/>
      <c r="H28" s="66"/>
      <c r="I28" s="66"/>
      <c r="J28" s="437"/>
    </row>
    <row r="29" spans="1:11" ht="15.75" thickBot="1" x14ac:dyDescent="0.3">
      <c r="A29" s="438" t="s">
        <v>45</v>
      </c>
      <c r="B29" s="98"/>
      <c r="C29" s="439"/>
      <c r="D29" s="440"/>
      <c r="E29" s="441"/>
      <c r="F29" s="442"/>
      <c r="G29" s="442"/>
      <c r="H29" s="442"/>
      <c r="I29" s="442"/>
      <c r="J29" s="442"/>
      <c r="K29" s="108"/>
    </row>
    <row r="30" spans="1:11" x14ac:dyDescent="0.25">
      <c r="A30" s="443"/>
      <c r="B30" s="55" t="s">
        <v>46</v>
      </c>
      <c r="C30" s="418"/>
      <c r="D30" s="422"/>
      <c r="E30" s="418"/>
      <c r="F30" s="66"/>
      <c r="G30" s="66"/>
      <c r="H30" s="66"/>
      <c r="I30" s="261"/>
      <c r="J30" s="86"/>
      <c r="K30" s="132"/>
    </row>
    <row r="31" spans="1:11" ht="15.75" thickBot="1" x14ac:dyDescent="0.3">
      <c r="A31" s="64" t="s">
        <v>47</v>
      </c>
      <c r="B31" s="75"/>
      <c r="C31" s="418">
        <v>100</v>
      </c>
      <c r="D31" s="422">
        <v>100</v>
      </c>
      <c r="E31" s="418">
        <v>100</v>
      </c>
      <c r="F31" s="71">
        <v>0.75</v>
      </c>
      <c r="G31" s="66">
        <v>0</v>
      </c>
      <c r="H31" s="92">
        <v>12.1</v>
      </c>
      <c r="I31" s="66">
        <v>51</v>
      </c>
      <c r="J31" s="86">
        <v>3</v>
      </c>
      <c r="K31" s="70" t="s">
        <v>382</v>
      </c>
    </row>
    <row r="32" spans="1:11" ht="15.75" thickBot="1" x14ac:dyDescent="0.3">
      <c r="A32" s="438" t="s">
        <v>45</v>
      </c>
      <c r="B32" s="98"/>
      <c r="C32" s="107">
        <v>363</v>
      </c>
      <c r="D32" s="188"/>
      <c r="E32" s="242"/>
      <c r="F32" s="82">
        <f>SUM(F13:F31)</f>
        <v>9.0500000000000007</v>
      </c>
      <c r="G32" s="82">
        <f t="shared" ref="G32:J32" si="0">SUM(G13:G31)</f>
        <v>11.83</v>
      </c>
      <c r="H32" s="82">
        <f t="shared" si="0"/>
        <v>48.7</v>
      </c>
      <c r="I32" s="82">
        <f t="shared" si="0"/>
        <v>337.5</v>
      </c>
      <c r="J32" s="82">
        <f t="shared" si="0"/>
        <v>4.2699999999999996</v>
      </c>
      <c r="K32" s="108"/>
    </row>
    <row r="33" spans="1:11" x14ac:dyDescent="0.25">
      <c r="A33" s="417"/>
      <c r="B33" s="55" t="s">
        <v>49</v>
      </c>
      <c r="C33" s="56"/>
      <c r="D33" s="566"/>
      <c r="E33" s="444"/>
      <c r="F33" s="56"/>
      <c r="G33" s="565"/>
      <c r="H33" s="56"/>
      <c r="I33" s="177"/>
      <c r="J33" s="115"/>
      <c r="K33" s="445"/>
    </row>
    <row r="34" spans="1:11" x14ac:dyDescent="0.25">
      <c r="A34" s="64" t="s">
        <v>50</v>
      </c>
      <c r="B34" s="91"/>
      <c r="C34" s="66">
        <v>50</v>
      </c>
      <c r="D34" s="67"/>
      <c r="E34" s="68"/>
      <c r="F34" s="57">
        <v>0.6</v>
      </c>
      <c r="G34" s="68">
        <v>0.1</v>
      </c>
      <c r="H34" s="67">
        <v>3.5</v>
      </c>
      <c r="I34" s="57">
        <v>17.5</v>
      </c>
      <c r="J34" s="69">
        <v>1.02</v>
      </c>
      <c r="K34" s="70" t="s">
        <v>51</v>
      </c>
    </row>
    <row r="35" spans="1:11" x14ac:dyDescent="0.25">
      <c r="A35" s="64"/>
      <c r="B35" s="65" t="s">
        <v>52</v>
      </c>
      <c r="C35" s="66"/>
      <c r="D35" s="67">
        <v>64</v>
      </c>
      <c r="E35" s="68">
        <v>51</v>
      </c>
      <c r="F35" s="57"/>
      <c r="G35" s="68"/>
      <c r="H35" s="67"/>
      <c r="I35" s="57"/>
      <c r="J35" s="69"/>
    </row>
    <row r="36" spans="1:11" ht="30" x14ac:dyDescent="0.25">
      <c r="A36" s="64" t="s">
        <v>383</v>
      </c>
      <c r="B36" s="65"/>
      <c r="C36" s="137" t="s">
        <v>384</v>
      </c>
      <c r="D36" s="66"/>
      <c r="E36" s="92"/>
      <c r="F36" s="66">
        <v>6.1</v>
      </c>
      <c r="G36" s="92">
        <v>4.2</v>
      </c>
      <c r="H36" s="66">
        <v>9.4</v>
      </c>
      <c r="I36" s="92">
        <v>100.6</v>
      </c>
      <c r="J36" s="437">
        <v>4.03</v>
      </c>
      <c r="K36" s="70" t="s">
        <v>385</v>
      </c>
    </row>
    <row r="37" spans="1:11" x14ac:dyDescent="0.25">
      <c r="A37" s="64"/>
      <c r="B37" s="65" t="s">
        <v>56</v>
      </c>
      <c r="C37" s="137"/>
      <c r="D37" s="92">
        <v>33</v>
      </c>
      <c r="E37" s="66">
        <v>24</v>
      </c>
      <c r="F37" s="67"/>
      <c r="G37" s="68"/>
      <c r="H37" s="67"/>
      <c r="I37" s="57"/>
      <c r="J37" s="69"/>
    </row>
    <row r="38" spans="1:11" x14ac:dyDescent="0.25">
      <c r="A38" s="64"/>
      <c r="B38" s="65" t="s">
        <v>57</v>
      </c>
      <c r="C38" s="137"/>
      <c r="D38" s="66">
        <v>60</v>
      </c>
      <c r="E38" s="92">
        <v>45</v>
      </c>
      <c r="F38" s="66"/>
      <c r="G38" s="92"/>
      <c r="H38" s="66"/>
      <c r="I38" s="92"/>
      <c r="J38" s="447"/>
    </row>
    <row r="39" spans="1:11" x14ac:dyDescent="0.25">
      <c r="A39" s="64"/>
      <c r="B39" s="65" t="s">
        <v>58</v>
      </c>
      <c r="C39" s="137"/>
      <c r="D39" s="66">
        <v>3</v>
      </c>
      <c r="E39" s="92">
        <v>3</v>
      </c>
      <c r="F39" s="66"/>
      <c r="G39" s="92"/>
      <c r="H39" s="66"/>
      <c r="I39" s="92"/>
      <c r="J39" s="437"/>
    </row>
    <row r="40" spans="1:11" x14ac:dyDescent="0.25">
      <c r="A40" s="64"/>
      <c r="B40" s="65" t="s">
        <v>59</v>
      </c>
      <c r="C40" s="137"/>
      <c r="D40" s="66">
        <v>8</v>
      </c>
      <c r="E40" s="92">
        <v>6</v>
      </c>
      <c r="F40" s="66"/>
      <c r="G40" s="92"/>
      <c r="H40" s="66"/>
      <c r="I40" s="92"/>
      <c r="J40" s="447"/>
    </row>
    <row r="41" spans="1:11" x14ac:dyDescent="0.25">
      <c r="A41" s="64"/>
      <c r="B41" s="75" t="s">
        <v>60</v>
      </c>
      <c r="C41" s="137"/>
      <c r="D41" s="66">
        <v>4</v>
      </c>
      <c r="E41" s="92">
        <v>3</v>
      </c>
      <c r="F41" s="66"/>
      <c r="G41" s="92"/>
      <c r="H41" s="66"/>
      <c r="I41" s="92"/>
      <c r="J41" s="447"/>
    </row>
    <row r="42" spans="1:11" ht="30" x14ac:dyDescent="0.25">
      <c r="A42" s="64"/>
      <c r="B42" s="75" t="s">
        <v>61</v>
      </c>
      <c r="C42" s="137"/>
      <c r="D42" s="66">
        <v>2</v>
      </c>
      <c r="E42" s="92">
        <v>2</v>
      </c>
      <c r="F42" s="66"/>
      <c r="G42" s="92"/>
      <c r="H42" s="66"/>
      <c r="I42" s="92"/>
      <c r="J42" s="447"/>
    </row>
    <row r="43" spans="1:11" x14ac:dyDescent="0.25">
      <c r="A43" s="64"/>
      <c r="B43" s="75" t="s">
        <v>62</v>
      </c>
      <c r="C43" s="137"/>
      <c r="D43" s="66">
        <v>16</v>
      </c>
      <c r="E43" s="92">
        <v>9</v>
      </c>
      <c r="F43" s="66"/>
      <c r="G43" s="92"/>
      <c r="H43" s="66"/>
      <c r="I43" s="92"/>
      <c r="J43" s="447"/>
    </row>
    <row r="44" spans="1:11" x14ac:dyDescent="0.25">
      <c r="A44" s="64"/>
      <c r="B44" s="75" t="s">
        <v>63</v>
      </c>
      <c r="C44" s="137"/>
      <c r="D44" s="66">
        <v>5</v>
      </c>
      <c r="E44" s="92">
        <v>5</v>
      </c>
      <c r="F44" s="66"/>
      <c r="G44" s="92"/>
      <c r="H44" s="66"/>
      <c r="I44" s="92"/>
      <c r="J44" s="447"/>
    </row>
    <row r="45" spans="1:11" x14ac:dyDescent="0.25">
      <c r="A45" s="64"/>
      <c r="B45" s="75" t="s">
        <v>64</v>
      </c>
      <c r="C45" s="137"/>
      <c r="D45" s="66">
        <v>0.6</v>
      </c>
      <c r="E45" s="92">
        <v>0.6</v>
      </c>
      <c r="F45" s="66"/>
      <c r="G45" s="92"/>
      <c r="H45" s="66"/>
      <c r="I45" s="92"/>
      <c r="J45" s="447"/>
    </row>
    <row r="46" spans="1:11" x14ac:dyDescent="0.25">
      <c r="A46" s="64"/>
      <c r="B46" s="75" t="s">
        <v>39</v>
      </c>
      <c r="C46" s="137"/>
      <c r="D46" s="66">
        <v>114</v>
      </c>
      <c r="E46" s="92">
        <v>114</v>
      </c>
      <c r="F46" s="66"/>
      <c r="G46" s="92"/>
      <c r="H46" s="66"/>
      <c r="I46" s="92"/>
      <c r="J46" s="447"/>
    </row>
    <row r="47" spans="1:11" ht="30" x14ac:dyDescent="0.25">
      <c r="A47" s="64" t="s">
        <v>65</v>
      </c>
      <c r="B47" s="65"/>
      <c r="C47" s="66">
        <v>55</v>
      </c>
      <c r="D47" s="158"/>
      <c r="E47" s="92"/>
      <c r="F47" s="66">
        <v>8.6</v>
      </c>
      <c r="G47" s="92">
        <v>8.5</v>
      </c>
      <c r="H47" s="66">
        <v>8.6</v>
      </c>
      <c r="I47" s="92">
        <v>145</v>
      </c>
      <c r="J47" s="86">
        <v>0.33</v>
      </c>
      <c r="K47" s="70" t="s">
        <v>67</v>
      </c>
    </row>
    <row r="48" spans="1:11" x14ac:dyDescent="0.25">
      <c r="A48" s="64"/>
      <c r="B48" s="65" t="s">
        <v>56</v>
      </c>
      <c r="C48" s="66"/>
      <c r="D48" s="158">
        <v>55</v>
      </c>
      <c r="E48" s="92">
        <v>40.299999999999997</v>
      </c>
      <c r="F48" s="59"/>
      <c r="G48" s="250"/>
      <c r="H48" s="59"/>
      <c r="I48" s="92"/>
      <c r="J48" s="86"/>
    </row>
    <row r="49" spans="1:11" x14ac:dyDescent="0.25">
      <c r="A49" s="64"/>
      <c r="B49" s="75" t="s">
        <v>68</v>
      </c>
      <c r="C49" s="66"/>
      <c r="D49" s="158">
        <v>10</v>
      </c>
      <c r="E49" s="92">
        <v>10</v>
      </c>
      <c r="F49" s="59"/>
      <c r="G49" s="250"/>
      <c r="H49" s="59"/>
      <c r="I49" s="250"/>
      <c r="J49" s="62"/>
    </row>
    <row r="50" spans="1:11" x14ac:dyDescent="0.25">
      <c r="A50" s="64"/>
      <c r="B50" s="75" t="s">
        <v>39</v>
      </c>
      <c r="C50" s="66"/>
      <c r="D50" s="158">
        <v>13</v>
      </c>
      <c r="E50" s="92">
        <v>13</v>
      </c>
      <c r="F50" s="59"/>
      <c r="G50" s="250"/>
      <c r="H50" s="59"/>
      <c r="I50" s="92"/>
      <c r="J50" s="86"/>
    </row>
    <row r="51" spans="1:11" ht="30" x14ac:dyDescent="0.25">
      <c r="A51" s="64"/>
      <c r="B51" s="75" t="s">
        <v>191</v>
      </c>
      <c r="C51" s="66"/>
      <c r="D51" s="158">
        <v>5.5</v>
      </c>
      <c r="E51" s="92">
        <v>5.5</v>
      </c>
      <c r="F51" s="59"/>
      <c r="G51" s="250"/>
      <c r="H51" s="59"/>
      <c r="I51" s="92"/>
      <c r="J51" s="86"/>
    </row>
    <row r="52" spans="1:11" ht="30" x14ac:dyDescent="0.25">
      <c r="A52" s="64"/>
      <c r="B52" s="75" t="s">
        <v>61</v>
      </c>
      <c r="C52" s="66"/>
      <c r="D52" s="158">
        <v>2</v>
      </c>
      <c r="E52" s="92">
        <v>2</v>
      </c>
      <c r="F52" s="59"/>
      <c r="G52" s="250"/>
      <c r="H52" s="59"/>
      <c r="I52" s="92"/>
      <c r="J52" s="86"/>
    </row>
    <row r="53" spans="1:11" x14ac:dyDescent="0.25">
      <c r="A53" s="64"/>
      <c r="B53" s="75" t="s">
        <v>64</v>
      </c>
      <c r="C53" s="66"/>
      <c r="D53" s="158">
        <v>0.5</v>
      </c>
      <c r="E53" s="92">
        <v>0.5</v>
      </c>
      <c r="F53" s="59"/>
      <c r="G53" s="250"/>
      <c r="H53" s="59"/>
      <c r="I53" s="92"/>
      <c r="J53" s="86"/>
    </row>
    <row r="54" spans="1:11" ht="30" x14ac:dyDescent="0.25">
      <c r="A54" s="64"/>
      <c r="B54" s="75" t="s">
        <v>153</v>
      </c>
      <c r="C54" s="66"/>
      <c r="D54" s="158"/>
      <c r="E54" s="92">
        <v>68</v>
      </c>
      <c r="F54" s="59"/>
      <c r="G54" s="250"/>
      <c r="H54" s="59"/>
      <c r="I54" s="92"/>
      <c r="J54" s="86"/>
    </row>
    <row r="55" spans="1:11" x14ac:dyDescent="0.25">
      <c r="A55" s="64"/>
      <c r="B55" s="75" t="s">
        <v>30</v>
      </c>
      <c r="C55" s="66"/>
      <c r="D55" s="158">
        <v>2</v>
      </c>
      <c r="E55" s="92">
        <v>2</v>
      </c>
      <c r="F55" s="59"/>
      <c r="G55" s="250"/>
      <c r="H55" s="59"/>
      <c r="I55" s="92"/>
      <c r="J55" s="86"/>
    </row>
    <row r="56" spans="1:11" x14ac:dyDescent="0.25">
      <c r="A56" s="64" t="s">
        <v>71</v>
      </c>
      <c r="B56" s="75"/>
      <c r="C56" s="66">
        <v>130</v>
      </c>
      <c r="D56" s="158"/>
      <c r="E56" s="92"/>
      <c r="F56" s="66">
        <v>2.86</v>
      </c>
      <c r="G56" s="92">
        <v>4.2</v>
      </c>
      <c r="H56" s="66">
        <v>12.2</v>
      </c>
      <c r="I56" s="92">
        <v>98</v>
      </c>
      <c r="J56" s="86">
        <v>21.4</v>
      </c>
      <c r="K56" s="70" t="s">
        <v>386</v>
      </c>
    </row>
    <row r="57" spans="1:11" x14ac:dyDescent="0.25">
      <c r="A57" s="64"/>
      <c r="B57" s="75" t="s">
        <v>73</v>
      </c>
      <c r="C57" s="66"/>
      <c r="D57" s="158">
        <v>186</v>
      </c>
      <c r="E57" s="92">
        <v>149</v>
      </c>
      <c r="F57" s="66"/>
      <c r="G57" s="92"/>
      <c r="H57" s="66"/>
      <c r="I57" s="92"/>
      <c r="J57" s="86"/>
    </row>
    <row r="58" spans="1:11" x14ac:dyDescent="0.25">
      <c r="A58" s="64"/>
      <c r="B58" s="75" t="s">
        <v>60</v>
      </c>
      <c r="C58" s="66"/>
      <c r="D58" s="158">
        <v>6</v>
      </c>
      <c r="E58" s="92">
        <v>5.2</v>
      </c>
      <c r="F58" s="66"/>
      <c r="G58" s="92"/>
      <c r="H58" s="66"/>
      <c r="I58" s="92"/>
      <c r="J58" s="86"/>
    </row>
    <row r="59" spans="1:11" x14ac:dyDescent="0.25">
      <c r="A59" s="64"/>
      <c r="B59" s="75" t="s">
        <v>59</v>
      </c>
      <c r="C59" s="66"/>
      <c r="D59" s="158">
        <v>3.3</v>
      </c>
      <c r="E59" s="92">
        <v>2.6</v>
      </c>
      <c r="F59" s="66"/>
      <c r="G59" s="92"/>
      <c r="H59" s="66"/>
      <c r="I59" s="92"/>
      <c r="J59" s="86"/>
    </row>
    <row r="60" spans="1:11" x14ac:dyDescent="0.25">
      <c r="A60" s="64"/>
      <c r="B60" s="75" t="s">
        <v>74</v>
      </c>
      <c r="C60" s="137"/>
      <c r="D60" s="158">
        <v>1.7</v>
      </c>
      <c r="E60" s="92">
        <v>1.7</v>
      </c>
      <c r="F60" s="66"/>
      <c r="G60" s="92"/>
      <c r="H60" s="66"/>
      <c r="I60" s="92"/>
      <c r="J60" s="86"/>
    </row>
    <row r="61" spans="1:11" ht="30" x14ac:dyDescent="0.25">
      <c r="A61" s="64"/>
      <c r="B61" s="75" t="s">
        <v>61</v>
      </c>
      <c r="C61" s="137"/>
      <c r="D61" s="158">
        <v>1.7</v>
      </c>
      <c r="E61" s="92">
        <v>1.7</v>
      </c>
      <c r="F61" s="66"/>
      <c r="G61" s="92"/>
      <c r="H61" s="66"/>
      <c r="I61" s="92"/>
      <c r="J61" s="86"/>
    </row>
    <row r="62" spans="1:11" x14ac:dyDescent="0.25">
      <c r="A62" s="64"/>
      <c r="B62" s="75" t="s">
        <v>30</v>
      </c>
      <c r="C62" s="137"/>
      <c r="D62" s="158">
        <v>2.2000000000000002</v>
      </c>
      <c r="E62" s="92">
        <v>2.2000000000000002</v>
      </c>
      <c r="F62" s="66"/>
      <c r="G62" s="92"/>
      <c r="H62" s="66"/>
      <c r="I62" s="92"/>
      <c r="J62" s="86"/>
    </row>
    <row r="63" spans="1:11" x14ac:dyDescent="0.25">
      <c r="A63" s="64"/>
      <c r="B63" s="75" t="s">
        <v>38</v>
      </c>
      <c r="C63" s="137"/>
      <c r="D63" s="158">
        <v>3.9</v>
      </c>
      <c r="E63" s="92">
        <v>3.9</v>
      </c>
      <c r="F63" s="66"/>
      <c r="G63" s="92"/>
      <c r="H63" s="66"/>
      <c r="I63" s="92"/>
      <c r="J63" s="86"/>
    </row>
    <row r="64" spans="1:11" x14ac:dyDescent="0.25">
      <c r="A64" s="64"/>
      <c r="B64" s="75" t="s">
        <v>64</v>
      </c>
      <c r="C64" s="137"/>
      <c r="D64" s="158">
        <v>0.8</v>
      </c>
      <c r="E64" s="92">
        <v>0.8</v>
      </c>
      <c r="F64" s="66"/>
      <c r="G64" s="250"/>
      <c r="H64" s="59"/>
      <c r="I64" s="92"/>
      <c r="J64" s="86"/>
    </row>
    <row r="65" spans="1:11" x14ac:dyDescent="0.25">
      <c r="A65" s="64" t="s">
        <v>76</v>
      </c>
      <c r="B65" s="65"/>
      <c r="C65" s="66">
        <v>130</v>
      </c>
      <c r="D65" s="67"/>
      <c r="E65" s="68"/>
      <c r="F65" s="57"/>
      <c r="G65" s="68"/>
      <c r="H65" s="67">
        <v>13</v>
      </c>
      <c r="I65" s="57">
        <v>52</v>
      </c>
      <c r="J65" s="69"/>
      <c r="K65" s="70" t="s">
        <v>387</v>
      </c>
    </row>
    <row r="66" spans="1:11" x14ac:dyDescent="0.25">
      <c r="A66" s="64"/>
      <c r="B66" s="65" t="s">
        <v>78</v>
      </c>
      <c r="C66" s="66"/>
      <c r="D66" s="67">
        <v>15.2</v>
      </c>
      <c r="E66" s="68">
        <v>15.2</v>
      </c>
      <c r="F66" s="57"/>
      <c r="G66" s="68"/>
      <c r="H66" s="67"/>
      <c r="I66" s="57"/>
      <c r="J66" s="69"/>
    </row>
    <row r="67" spans="1:11" x14ac:dyDescent="0.25">
      <c r="A67" s="64"/>
      <c r="B67" s="65" t="s">
        <v>38</v>
      </c>
      <c r="C67" s="66"/>
      <c r="D67" s="67">
        <v>6</v>
      </c>
      <c r="E67" s="68">
        <v>6</v>
      </c>
      <c r="F67" s="57"/>
      <c r="G67" s="68"/>
      <c r="H67" s="67"/>
      <c r="I67" s="57"/>
      <c r="J67" s="69"/>
    </row>
    <row r="68" spans="1:11" x14ac:dyDescent="0.25">
      <c r="A68" s="64"/>
      <c r="B68" s="65" t="s">
        <v>79</v>
      </c>
      <c r="C68" s="66"/>
      <c r="D68" s="68">
        <v>130</v>
      </c>
      <c r="E68" s="68">
        <v>130</v>
      </c>
      <c r="F68" s="68"/>
      <c r="G68" s="68"/>
      <c r="H68" s="68"/>
      <c r="I68" s="68"/>
      <c r="J68" s="69"/>
    </row>
    <row r="69" spans="1:11" x14ac:dyDescent="0.25">
      <c r="A69" s="77" t="s">
        <v>68</v>
      </c>
      <c r="B69" s="65"/>
      <c r="C69" s="418">
        <v>15</v>
      </c>
      <c r="D69" s="158">
        <v>15</v>
      </c>
      <c r="E69" s="92">
        <v>15</v>
      </c>
      <c r="F69" s="66">
        <v>1.2</v>
      </c>
      <c r="G69" s="92">
        <v>0.15</v>
      </c>
      <c r="H69" s="66">
        <v>7.3</v>
      </c>
      <c r="I69" s="92">
        <v>36</v>
      </c>
      <c r="J69" s="86">
        <v>0</v>
      </c>
    </row>
    <row r="70" spans="1:11" ht="15.75" thickBot="1" x14ac:dyDescent="0.3">
      <c r="A70" s="64" t="s">
        <v>80</v>
      </c>
      <c r="B70" s="65"/>
      <c r="C70" s="66">
        <v>30</v>
      </c>
      <c r="D70" s="158">
        <v>30</v>
      </c>
      <c r="E70" s="92">
        <v>30</v>
      </c>
      <c r="F70" s="66">
        <v>1.5</v>
      </c>
      <c r="G70" s="92">
        <v>0.3</v>
      </c>
      <c r="H70" s="66">
        <v>14.3</v>
      </c>
      <c r="I70" s="92">
        <v>66</v>
      </c>
      <c r="J70" s="86"/>
    </row>
    <row r="71" spans="1:11" ht="15.75" thickBot="1" x14ac:dyDescent="0.3">
      <c r="A71" s="438" t="s">
        <v>45</v>
      </c>
      <c r="B71" s="98"/>
      <c r="C71" s="107">
        <v>570</v>
      </c>
      <c r="D71" s="188"/>
      <c r="E71" s="50"/>
      <c r="F71" s="100">
        <f>SUM(F33:F70)</f>
        <v>20.86</v>
      </c>
      <c r="G71" s="100">
        <f t="shared" ref="G71:J71" si="1">SUM(G33:G70)</f>
        <v>17.45</v>
      </c>
      <c r="H71" s="100">
        <f t="shared" si="1"/>
        <v>68.3</v>
      </c>
      <c r="I71" s="100">
        <f t="shared" si="1"/>
        <v>515.1</v>
      </c>
      <c r="J71" s="100">
        <f t="shared" si="1"/>
        <v>26.78</v>
      </c>
      <c r="K71" s="108"/>
    </row>
    <row r="72" spans="1:11" x14ac:dyDescent="0.25">
      <c r="A72" s="64"/>
      <c r="B72" s="91" t="s">
        <v>81</v>
      </c>
      <c r="C72" s="66"/>
      <c r="D72" s="158"/>
      <c r="E72" s="92"/>
      <c r="F72" s="71"/>
      <c r="G72" s="66"/>
      <c r="H72" s="158"/>
      <c r="I72" s="106"/>
      <c r="J72" s="62"/>
      <c r="K72" s="448"/>
    </row>
    <row r="73" spans="1:11" x14ac:dyDescent="0.25">
      <c r="A73" s="64" t="s">
        <v>82</v>
      </c>
      <c r="B73" s="75"/>
      <c r="C73" s="66">
        <v>70</v>
      </c>
      <c r="D73" s="92">
        <v>80</v>
      </c>
      <c r="E73" s="71">
        <v>70</v>
      </c>
      <c r="F73" s="71">
        <v>1.05</v>
      </c>
      <c r="G73" s="66">
        <v>0.35</v>
      </c>
      <c r="H73" s="92">
        <v>11.7</v>
      </c>
      <c r="I73" s="66">
        <v>54</v>
      </c>
      <c r="J73" s="102">
        <v>7</v>
      </c>
      <c r="K73" s="70" t="s">
        <v>83</v>
      </c>
    </row>
    <row r="74" spans="1:11" ht="30" x14ac:dyDescent="0.25">
      <c r="A74" s="103" t="s">
        <v>84</v>
      </c>
      <c r="B74" s="65"/>
      <c r="C74" s="66">
        <v>50</v>
      </c>
      <c r="D74" s="92"/>
      <c r="E74" s="66"/>
      <c r="F74" s="71">
        <v>3</v>
      </c>
      <c r="G74" s="66">
        <v>2.6</v>
      </c>
      <c r="H74" s="92">
        <v>22</v>
      </c>
      <c r="I74" s="71">
        <v>123</v>
      </c>
      <c r="J74" s="86">
        <v>0</v>
      </c>
      <c r="K74" s="70" t="s">
        <v>85</v>
      </c>
    </row>
    <row r="75" spans="1:11" x14ac:dyDescent="0.25">
      <c r="A75" s="87"/>
      <c r="B75" s="75" t="s">
        <v>74</v>
      </c>
      <c r="C75" s="66"/>
      <c r="D75" s="92">
        <v>24</v>
      </c>
      <c r="E75" s="66">
        <v>24</v>
      </c>
      <c r="F75" s="71"/>
      <c r="G75" s="66"/>
      <c r="H75" s="92"/>
      <c r="I75" s="71"/>
      <c r="J75" s="86"/>
    </row>
    <row r="76" spans="1:11" x14ac:dyDescent="0.25">
      <c r="A76" s="87"/>
      <c r="B76" s="75" t="s">
        <v>30</v>
      </c>
      <c r="C76" s="66"/>
      <c r="D76" s="92">
        <v>2</v>
      </c>
      <c r="E76" s="66">
        <v>2</v>
      </c>
      <c r="F76" s="71"/>
      <c r="G76" s="66"/>
      <c r="H76" s="92"/>
      <c r="I76" s="71"/>
      <c r="J76" s="86"/>
    </row>
    <row r="77" spans="1:11" x14ac:dyDescent="0.25">
      <c r="A77" s="87"/>
      <c r="B77" s="75" t="s">
        <v>86</v>
      </c>
      <c r="C77" s="66"/>
      <c r="D77" s="92">
        <v>1.5</v>
      </c>
      <c r="E77" s="66">
        <v>1.5</v>
      </c>
      <c r="F77" s="71"/>
      <c r="G77" s="66"/>
      <c r="H77" s="92"/>
      <c r="I77" s="71"/>
      <c r="J77" s="86"/>
    </row>
    <row r="78" spans="1:11" x14ac:dyDescent="0.25">
      <c r="A78" s="87"/>
      <c r="B78" s="75" t="s">
        <v>29</v>
      </c>
      <c r="C78" s="66"/>
      <c r="D78" s="92">
        <v>2.8</v>
      </c>
      <c r="E78" s="66">
        <v>2.5</v>
      </c>
      <c r="F78" s="71"/>
      <c r="G78" s="66"/>
      <c r="H78" s="92"/>
      <c r="I78" s="71"/>
      <c r="J78" s="86"/>
    </row>
    <row r="79" spans="1:11" x14ac:dyDescent="0.25">
      <c r="A79" s="87"/>
      <c r="B79" s="75" t="s">
        <v>32</v>
      </c>
      <c r="C79" s="66"/>
      <c r="D79" s="92">
        <v>0.7</v>
      </c>
      <c r="E79" s="66">
        <v>0.7</v>
      </c>
      <c r="F79" s="71"/>
      <c r="G79" s="66"/>
      <c r="H79" s="92"/>
      <c r="I79" s="71"/>
      <c r="J79" s="86"/>
    </row>
    <row r="80" spans="1:11" x14ac:dyDescent="0.25">
      <c r="A80" s="87"/>
      <c r="B80" s="75" t="s">
        <v>79</v>
      </c>
      <c r="C80" s="66"/>
      <c r="D80" s="92">
        <v>7</v>
      </c>
      <c r="E80" s="66">
        <v>7</v>
      </c>
      <c r="F80" s="71"/>
      <c r="G80" s="66"/>
      <c r="H80" s="92"/>
      <c r="I80" s="71"/>
      <c r="J80" s="86"/>
    </row>
    <row r="81" spans="1:11" x14ac:dyDescent="0.25">
      <c r="A81" s="87"/>
      <c r="B81" s="75" t="s">
        <v>87</v>
      </c>
      <c r="C81" s="66"/>
      <c r="D81" s="92">
        <v>0.2</v>
      </c>
      <c r="E81" s="66">
        <v>0.2</v>
      </c>
      <c r="F81" s="71"/>
      <c r="G81" s="66"/>
      <c r="H81" s="92"/>
      <c r="I81" s="71"/>
      <c r="J81" s="86"/>
    </row>
    <row r="82" spans="1:11" x14ac:dyDescent="0.25">
      <c r="A82" s="87"/>
      <c r="B82" s="75" t="s">
        <v>88</v>
      </c>
      <c r="C82" s="66"/>
      <c r="D82" s="92"/>
      <c r="E82" s="66">
        <v>36</v>
      </c>
      <c r="F82" s="71"/>
      <c r="G82" s="66"/>
      <c r="H82" s="92"/>
      <c r="I82" s="71"/>
      <c r="J82" s="86"/>
    </row>
    <row r="83" spans="1:11" x14ac:dyDescent="0.25">
      <c r="A83" s="87"/>
      <c r="B83" s="75" t="s">
        <v>89</v>
      </c>
      <c r="C83" s="66"/>
      <c r="D83" s="92"/>
      <c r="E83" s="66">
        <v>20</v>
      </c>
      <c r="F83" s="71"/>
      <c r="G83" s="66"/>
      <c r="H83" s="92"/>
      <c r="I83" s="71"/>
      <c r="J83" s="86"/>
    </row>
    <row r="84" spans="1:11" x14ac:dyDescent="0.25">
      <c r="A84" s="77" t="s">
        <v>90</v>
      </c>
      <c r="B84" s="65"/>
      <c r="C84" s="66">
        <v>130</v>
      </c>
      <c r="D84" s="92"/>
      <c r="E84" s="66"/>
      <c r="F84" s="66">
        <v>4</v>
      </c>
      <c r="G84" s="66">
        <v>3.2</v>
      </c>
      <c r="H84" s="66">
        <v>5.0999999999999996</v>
      </c>
      <c r="I84" s="71">
        <v>65</v>
      </c>
      <c r="J84" s="86">
        <v>1.05</v>
      </c>
      <c r="K84" s="70" t="s">
        <v>91</v>
      </c>
    </row>
    <row r="85" spans="1:11" x14ac:dyDescent="0.25">
      <c r="A85" s="77"/>
      <c r="B85" s="65" t="s">
        <v>92</v>
      </c>
      <c r="C85" s="66"/>
      <c r="D85" s="92">
        <v>134</v>
      </c>
      <c r="E85" s="66">
        <v>130</v>
      </c>
      <c r="F85" s="66"/>
      <c r="G85" s="92"/>
      <c r="H85" s="66"/>
      <c r="I85" s="92"/>
      <c r="J85" s="86"/>
    </row>
    <row r="86" spans="1:11" x14ac:dyDescent="0.25">
      <c r="A86" s="77" t="s">
        <v>94</v>
      </c>
      <c r="B86" s="65"/>
      <c r="C86" s="66">
        <v>100</v>
      </c>
      <c r="D86" s="92"/>
      <c r="E86" s="66"/>
      <c r="F86" s="66"/>
      <c r="G86" s="92"/>
      <c r="H86" s="66">
        <v>5</v>
      </c>
      <c r="I86" s="92">
        <v>21</v>
      </c>
      <c r="J86" s="86"/>
      <c r="K86" s="70" t="s">
        <v>95</v>
      </c>
    </row>
    <row r="87" spans="1:11" x14ac:dyDescent="0.25">
      <c r="A87" s="77"/>
      <c r="B87" s="65" t="s">
        <v>96</v>
      </c>
      <c r="C87" s="66"/>
      <c r="D87" s="92">
        <v>0.2</v>
      </c>
      <c r="E87" s="66">
        <v>0.2</v>
      </c>
      <c r="F87" s="66"/>
      <c r="G87" s="92"/>
      <c r="H87" s="66"/>
      <c r="I87" s="92"/>
      <c r="J87" s="86"/>
    </row>
    <row r="88" spans="1:11" x14ac:dyDescent="0.25">
      <c r="A88" s="77"/>
      <c r="B88" s="65" t="s">
        <v>86</v>
      </c>
      <c r="C88" s="66"/>
      <c r="D88" s="92">
        <v>4</v>
      </c>
      <c r="E88" s="66">
        <v>4</v>
      </c>
      <c r="F88" s="66"/>
      <c r="G88" s="92"/>
      <c r="H88" s="66"/>
      <c r="I88" s="92"/>
      <c r="J88" s="86"/>
    </row>
    <row r="89" spans="1:11" ht="15.75" thickBot="1" x14ac:dyDescent="0.3">
      <c r="A89" s="77"/>
      <c r="B89" s="65" t="s">
        <v>79</v>
      </c>
      <c r="C89" s="66"/>
      <c r="D89" s="92">
        <v>100</v>
      </c>
      <c r="E89" s="66">
        <v>100</v>
      </c>
      <c r="F89" s="66"/>
      <c r="G89" s="92"/>
      <c r="H89" s="66"/>
      <c r="I89" s="92"/>
      <c r="J89" s="86"/>
    </row>
    <row r="90" spans="1:11" ht="15.75" thickBot="1" x14ac:dyDescent="0.3">
      <c r="A90" s="438" t="s">
        <v>45</v>
      </c>
      <c r="B90" s="98"/>
      <c r="C90" s="107">
        <v>350</v>
      </c>
      <c r="D90" s="188"/>
      <c r="E90" s="50"/>
      <c r="F90" s="82">
        <f>SUM(F72:F89)</f>
        <v>8.0500000000000007</v>
      </c>
      <c r="G90" s="82">
        <f>SUM(G72:G89)</f>
        <v>6.15</v>
      </c>
      <c r="H90" s="82">
        <f>SUM(H72:H89)</f>
        <v>43.800000000000004</v>
      </c>
      <c r="I90" s="82">
        <f>SUM(I72:I89)</f>
        <v>263</v>
      </c>
      <c r="J90" s="82">
        <f>SUM(J72:J89)</f>
        <v>8.0500000000000007</v>
      </c>
      <c r="K90" s="108"/>
    </row>
    <row r="91" spans="1:11" ht="15.75" thickBot="1" x14ac:dyDescent="0.3">
      <c r="A91" s="449" t="s">
        <v>97</v>
      </c>
      <c r="B91" s="450"/>
      <c r="C91" s="451">
        <f>C32+C71+C90</f>
        <v>1283</v>
      </c>
      <c r="D91" s="452"/>
      <c r="E91" s="453"/>
      <c r="F91" s="454">
        <f>F32+F71+F90</f>
        <v>37.96</v>
      </c>
      <c r="G91" s="454">
        <f>G32+G71+G90</f>
        <v>35.43</v>
      </c>
      <c r="H91" s="454">
        <f>H32+H71+H90</f>
        <v>160.80000000000001</v>
      </c>
      <c r="I91" s="454">
        <f>I32+I71+I90</f>
        <v>1115.5999999999999</v>
      </c>
      <c r="J91" s="454">
        <f>J32+J71+J90</f>
        <v>39.1</v>
      </c>
      <c r="K91" s="455"/>
    </row>
    <row r="92" spans="1:11" ht="30" customHeight="1" x14ac:dyDescent="0.25">
      <c r="A92" s="65"/>
      <c r="B92" s="29"/>
      <c r="C92" s="579"/>
      <c r="D92" s="456"/>
      <c r="E92" s="457"/>
      <c r="F92" s="92"/>
      <c r="G92" s="92"/>
      <c r="H92" s="92"/>
      <c r="I92" s="106"/>
      <c r="J92" s="186"/>
      <c r="K92" s="65"/>
    </row>
    <row r="93" spans="1:11" ht="15.75" thickBot="1" x14ac:dyDescent="0.3">
      <c r="A93" s="21" t="s">
        <v>388</v>
      </c>
      <c r="B93" s="416"/>
      <c r="C93" s="416"/>
      <c r="D93" s="21"/>
      <c r="E93" s="8"/>
      <c r="G93" s="25"/>
      <c r="H93" s="25"/>
      <c r="J93" s="27"/>
      <c r="K93" s="416"/>
    </row>
    <row r="94" spans="1:11" ht="30" x14ac:dyDescent="0.25">
      <c r="A94" s="417" t="s">
        <v>6</v>
      </c>
      <c r="B94" s="29"/>
      <c r="C94" s="238" t="s">
        <v>7</v>
      </c>
      <c r="D94" s="34" t="s">
        <v>8</v>
      </c>
      <c r="E94" s="34" t="s">
        <v>8</v>
      </c>
      <c r="F94" s="572" t="s">
        <v>376</v>
      </c>
      <c r="G94" s="573"/>
      <c r="H94" s="574"/>
      <c r="I94" s="420" t="s">
        <v>10</v>
      </c>
      <c r="J94" s="458" t="s">
        <v>377</v>
      </c>
      <c r="K94" s="418" t="s">
        <v>140</v>
      </c>
    </row>
    <row r="95" spans="1:11" ht="15.75" thickBot="1" x14ac:dyDescent="0.3">
      <c r="A95" s="64" t="s">
        <v>13</v>
      </c>
      <c r="B95" s="65"/>
      <c r="C95" s="418" t="s">
        <v>14</v>
      </c>
      <c r="D95" s="459" t="s">
        <v>15</v>
      </c>
      <c r="E95" s="459" t="s">
        <v>15</v>
      </c>
      <c r="F95" s="567"/>
      <c r="G95" s="568"/>
      <c r="H95" s="568"/>
      <c r="I95" s="423" t="s">
        <v>378</v>
      </c>
      <c r="J95" s="424"/>
    </row>
    <row r="96" spans="1:11" ht="15.75" thickBot="1" x14ac:dyDescent="0.3">
      <c r="A96" s="425"/>
      <c r="B96" s="47"/>
      <c r="C96" s="426"/>
      <c r="D96" s="460" t="s">
        <v>17</v>
      </c>
      <c r="E96" s="460" t="s">
        <v>18</v>
      </c>
      <c r="F96" s="50" t="s">
        <v>19</v>
      </c>
      <c r="G96" s="51" t="s">
        <v>20</v>
      </c>
      <c r="H96" s="50" t="s">
        <v>21</v>
      </c>
      <c r="I96" s="248" t="s">
        <v>22</v>
      </c>
      <c r="J96" s="53" t="s">
        <v>23</v>
      </c>
      <c r="K96" s="97"/>
    </row>
    <row r="97" spans="1:11" x14ac:dyDescent="0.25">
      <c r="A97" s="417"/>
      <c r="B97" s="55" t="s">
        <v>24</v>
      </c>
      <c r="C97" s="238"/>
      <c r="D97" s="34"/>
      <c r="E97" s="132"/>
      <c r="F97" s="133"/>
      <c r="G97" s="134"/>
      <c r="H97" s="134"/>
      <c r="I97" s="135"/>
      <c r="J97" s="115"/>
      <c r="K97" s="132"/>
    </row>
    <row r="98" spans="1:11" ht="30" x14ac:dyDescent="0.25">
      <c r="A98" s="64" t="s">
        <v>100</v>
      </c>
      <c r="B98" s="65"/>
      <c r="C98" s="66" t="s">
        <v>389</v>
      </c>
      <c r="D98" s="68"/>
      <c r="E98" s="68"/>
      <c r="F98" s="57">
        <v>4.5</v>
      </c>
      <c r="G98" s="68">
        <v>6.1</v>
      </c>
      <c r="H98" s="68">
        <v>22</v>
      </c>
      <c r="I98" s="57">
        <v>161</v>
      </c>
      <c r="J98" s="69">
        <v>0.16</v>
      </c>
      <c r="K98" s="70" t="s">
        <v>102</v>
      </c>
    </row>
    <row r="99" spans="1:11" x14ac:dyDescent="0.25">
      <c r="A99" s="64"/>
      <c r="B99" s="65" t="s">
        <v>103</v>
      </c>
      <c r="C99" s="66"/>
      <c r="D99" s="68">
        <v>23</v>
      </c>
      <c r="E99" s="68">
        <v>23</v>
      </c>
      <c r="F99" s="68"/>
      <c r="G99" s="67"/>
      <c r="H99" s="68"/>
      <c r="I99" s="67"/>
      <c r="J99" s="69"/>
    </row>
    <row r="100" spans="1:11" x14ac:dyDescent="0.25">
      <c r="A100" s="64"/>
      <c r="B100" s="65" t="s">
        <v>31</v>
      </c>
      <c r="C100" s="66"/>
      <c r="D100" s="68">
        <v>132</v>
      </c>
      <c r="E100" s="68">
        <v>132</v>
      </c>
      <c r="F100" s="68"/>
      <c r="G100" s="67"/>
      <c r="H100" s="68"/>
      <c r="I100" s="67"/>
      <c r="J100" s="69"/>
    </row>
    <row r="101" spans="1:11" x14ac:dyDescent="0.25">
      <c r="A101" s="64"/>
      <c r="B101" s="65" t="s">
        <v>38</v>
      </c>
      <c r="C101" s="66"/>
      <c r="D101" s="68">
        <v>4</v>
      </c>
      <c r="E101" s="68">
        <v>4</v>
      </c>
      <c r="F101" s="68"/>
      <c r="G101" s="67"/>
      <c r="H101" s="68"/>
      <c r="I101" s="67"/>
      <c r="J101" s="69"/>
    </row>
    <row r="102" spans="1:11" x14ac:dyDescent="0.25">
      <c r="A102" s="64"/>
      <c r="B102" s="75" t="s">
        <v>64</v>
      </c>
      <c r="C102" s="66"/>
      <c r="D102" s="68">
        <v>0.8</v>
      </c>
      <c r="E102" s="68">
        <v>0.8</v>
      </c>
      <c r="F102" s="68"/>
      <c r="G102" s="67"/>
      <c r="H102" s="68"/>
      <c r="I102" s="67"/>
      <c r="J102" s="69"/>
    </row>
    <row r="103" spans="1:11" x14ac:dyDescent="0.25">
      <c r="A103" s="64"/>
      <c r="B103" s="75" t="s">
        <v>30</v>
      </c>
      <c r="C103" s="418"/>
      <c r="D103" s="418">
        <v>4</v>
      </c>
      <c r="E103" s="418">
        <v>4</v>
      </c>
      <c r="F103" s="68"/>
      <c r="G103" s="67"/>
      <c r="H103" s="68"/>
      <c r="I103" s="67"/>
      <c r="J103" s="461"/>
    </row>
    <row r="104" spans="1:11" x14ac:dyDescent="0.25">
      <c r="A104" s="77" t="s">
        <v>104</v>
      </c>
      <c r="B104" s="65"/>
      <c r="C104" s="66">
        <v>150</v>
      </c>
      <c r="D104" s="215"/>
      <c r="E104" s="59"/>
      <c r="F104" s="57">
        <v>2</v>
      </c>
      <c r="G104" s="68">
        <v>2.2000000000000002</v>
      </c>
      <c r="H104" s="68">
        <v>11.3</v>
      </c>
      <c r="I104" s="57">
        <v>73.3</v>
      </c>
      <c r="J104" s="461">
        <v>0.32</v>
      </c>
      <c r="K104" s="70" t="s">
        <v>390</v>
      </c>
    </row>
    <row r="105" spans="1:11" x14ac:dyDescent="0.25">
      <c r="A105" s="77"/>
      <c r="B105" s="75" t="s">
        <v>106</v>
      </c>
      <c r="C105" s="66"/>
      <c r="D105" s="71">
        <v>1.3</v>
      </c>
      <c r="E105" s="66">
        <v>1.3</v>
      </c>
      <c r="F105" s="57"/>
      <c r="G105" s="68"/>
      <c r="H105" s="68"/>
      <c r="I105" s="57"/>
      <c r="J105" s="461"/>
    </row>
    <row r="106" spans="1:11" x14ac:dyDescent="0.25">
      <c r="A106" s="75"/>
      <c r="B106" s="75" t="s">
        <v>38</v>
      </c>
      <c r="C106" s="66"/>
      <c r="D106" s="71">
        <v>8.3000000000000007</v>
      </c>
      <c r="E106" s="66">
        <v>8.3000000000000007</v>
      </c>
      <c r="F106" s="57"/>
      <c r="G106" s="68"/>
      <c r="H106" s="68"/>
      <c r="I106" s="57"/>
      <c r="J106" s="461"/>
    </row>
    <row r="107" spans="1:11" x14ac:dyDescent="0.25">
      <c r="A107" s="136"/>
      <c r="B107" s="75" t="s">
        <v>31</v>
      </c>
      <c r="C107" s="66"/>
      <c r="D107" s="71">
        <v>92</v>
      </c>
      <c r="E107" s="66">
        <v>92</v>
      </c>
      <c r="F107" s="57"/>
      <c r="G107" s="68"/>
      <c r="H107" s="68"/>
      <c r="I107" s="57"/>
      <c r="J107" s="461"/>
    </row>
    <row r="108" spans="1:11" x14ac:dyDescent="0.25">
      <c r="A108" s="136"/>
      <c r="B108" s="75" t="s">
        <v>79</v>
      </c>
      <c r="C108" s="66"/>
      <c r="D108" s="71">
        <v>77</v>
      </c>
      <c r="E108" s="66">
        <v>77</v>
      </c>
      <c r="F108" s="57"/>
      <c r="G108" s="68"/>
      <c r="H108" s="67"/>
      <c r="I108" s="57"/>
      <c r="J108" s="461"/>
    </row>
    <row r="109" spans="1:11" x14ac:dyDescent="0.25">
      <c r="A109" s="77" t="s">
        <v>391</v>
      </c>
      <c r="B109" s="65"/>
      <c r="C109" s="137" t="s">
        <v>392</v>
      </c>
      <c r="D109" s="64"/>
      <c r="E109" s="70"/>
      <c r="F109" s="57">
        <v>3.5</v>
      </c>
      <c r="G109" s="68">
        <v>5.95</v>
      </c>
      <c r="H109" s="67">
        <v>12.9</v>
      </c>
      <c r="I109" s="57">
        <v>119.6</v>
      </c>
      <c r="J109" s="461">
        <v>0.15</v>
      </c>
      <c r="K109" s="70" t="s">
        <v>393</v>
      </c>
    </row>
    <row r="110" spans="1:11" x14ac:dyDescent="0.25">
      <c r="A110" s="77"/>
      <c r="B110" s="65" t="s">
        <v>43</v>
      </c>
      <c r="C110" s="418"/>
      <c r="D110" s="462">
        <v>25</v>
      </c>
      <c r="E110" s="418">
        <v>25</v>
      </c>
      <c r="F110" s="57"/>
      <c r="G110" s="68"/>
      <c r="H110" s="68"/>
      <c r="I110" s="57"/>
      <c r="J110" s="461"/>
    </row>
    <row r="111" spans="1:11" x14ac:dyDescent="0.25">
      <c r="A111" s="77"/>
      <c r="B111" s="75" t="s">
        <v>110</v>
      </c>
      <c r="C111" s="418"/>
      <c r="D111" s="462">
        <v>5.5</v>
      </c>
      <c r="E111" s="418">
        <v>5</v>
      </c>
      <c r="F111" s="57"/>
      <c r="G111" s="68"/>
      <c r="H111" s="68"/>
      <c r="I111" s="57"/>
      <c r="J111" s="461"/>
    </row>
    <row r="112" spans="1:11" ht="15.75" thickBot="1" x14ac:dyDescent="0.3">
      <c r="A112" s="77"/>
      <c r="B112" s="65" t="s">
        <v>30</v>
      </c>
      <c r="C112" s="418"/>
      <c r="D112" s="462">
        <v>5</v>
      </c>
      <c r="E112" s="418">
        <v>5</v>
      </c>
      <c r="F112" s="57" t="s">
        <v>44</v>
      </c>
      <c r="G112" s="68"/>
      <c r="H112" s="68"/>
      <c r="I112" s="57"/>
      <c r="J112" s="461"/>
    </row>
    <row r="113" spans="1:11" ht="15.75" thickBot="1" x14ac:dyDescent="0.3">
      <c r="A113" s="463" t="s">
        <v>45</v>
      </c>
      <c r="B113" s="143"/>
      <c r="C113" s="439"/>
      <c r="D113" s="464"/>
      <c r="E113" s="439"/>
      <c r="F113" s="141"/>
      <c r="G113" s="141"/>
      <c r="H113" s="141"/>
      <c r="I113" s="141"/>
      <c r="J113" s="141"/>
      <c r="K113" s="465"/>
    </row>
    <row r="114" spans="1:11" x14ac:dyDescent="0.25">
      <c r="A114" s="77"/>
      <c r="B114" s="91" t="s">
        <v>46</v>
      </c>
      <c r="C114" s="137"/>
      <c r="D114" s="457"/>
      <c r="E114" s="418"/>
      <c r="F114" s="104"/>
      <c r="G114" s="104"/>
      <c r="H114" s="104"/>
      <c r="I114" s="85"/>
      <c r="J114" s="86"/>
    </row>
    <row r="115" spans="1:11" ht="15.75" thickBot="1" x14ac:dyDescent="0.3">
      <c r="A115" s="64" t="s">
        <v>82</v>
      </c>
      <c r="B115" s="75"/>
      <c r="C115" s="66">
        <v>70</v>
      </c>
      <c r="D115" s="92">
        <v>80</v>
      </c>
      <c r="E115" s="71">
        <v>70</v>
      </c>
      <c r="F115" s="71">
        <v>0.1</v>
      </c>
      <c r="G115" s="66">
        <v>0.01</v>
      </c>
      <c r="H115" s="92">
        <v>3</v>
      </c>
      <c r="I115" s="66">
        <v>12</v>
      </c>
      <c r="J115" s="102">
        <v>7</v>
      </c>
      <c r="K115" s="70" t="s">
        <v>83</v>
      </c>
    </row>
    <row r="116" spans="1:11" ht="15.75" thickBot="1" x14ac:dyDescent="0.3">
      <c r="A116" s="438" t="s">
        <v>45</v>
      </c>
      <c r="B116" s="143"/>
      <c r="C116" s="439">
        <v>409</v>
      </c>
      <c r="D116" s="464"/>
      <c r="E116" s="465"/>
      <c r="F116" s="82">
        <f>SUM(F97:F115)</f>
        <v>10.1</v>
      </c>
      <c r="G116" s="82">
        <f>SUM(G97:G115)</f>
        <v>14.26</v>
      </c>
      <c r="H116" s="82">
        <f>SUM(H97:H115)</f>
        <v>49.199999999999996</v>
      </c>
      <c r="I116" s="82">
        <f>SUM(I97:I115)</f>
        <v>365.9</v>
      </c>
      <c r="J116" s="82">
        <f>SUM(J97:J115)</f>
        <v>7.63</v>
      </c>
      <c r="K116" s="465"/>
    </row>
    <row r="117" spans="1:11" x14ac:dyDescent="0.25">
      <c r="A117" s="417"/>
      <c r="B117" s="55" t="s">
        <v>49</v>
      </c>
      <c r="C117" s="466"/>
      <c r="D117" s="566"/>
      <c r="E117" s="109"/>
      <c r="F117" s="564"/>
      <c r="G117" s="564"/>
      <c r="H117" s="56"/>
      <c r="I117" s="32"/>
      <c r="J117" s="115"/>
      <c r="K117" s="445"/>
    </row>
    <row r="118" spans="1:11" x14ac:dyDescent="0.25">
      <c r="A118" s="64" t="s">
        <v>111</v>
      </c>
      <c r="B118" s="75"/>
      <c r="C118" s="137" t="s">
        <v>394</v>
      </c>
      <c r="D118" s="66"/>
      <c r="E118" s="92"/>
      <c r="F118" s="68">
        <v>1</v>
      </c>
      <c r="G118" s="68">
        <v>2.2000000000000002</v>
      </c>
      <c r="H118" s="67">
        <v>4.5999999999999996</v>
      </c>
      <c r="I118" s="68">
        <v>42</v>
      </c>
      <c r="J118" s="461">
        <v>3.73</v>
      </c>
      <c r="K118" s="70" t="s">
        <v>395</v>
      </c>
    </row>
    <row r="119" spans="1:11" x14ac:dyDescent="0.25">
      <c r="A119" s="64"/>
      <c r="B119" s="75" t="s">
        <v>73</v>
      </c>
      <c r="C119" s="137"/>
      <c r="D119" s="66">
        <v>81.2</v>
      </c>
      <c r="E119" s="92">
        <v>65</v>
      </c>
      <c r="F119" s="68"/>
      <c r="G119" s="68"/>
      <c r="H119" s="67"/>
      <c r="I119" s="68"/>
      <c r="J119" s="461"/>
    </row>
    <row r="120" spans="1:11" x14ac:dyDescent="0.25">
      <c r="A120" s="64"/>
      <c r="B120" s="75" t="s">
        <v>59</v>
      </c>
      <c r="C120" s="137"/>
      <c r="D120" s="66">
        <v>6.3</v>
      </c>
      <c r="E120" s="92">
        <v>5</v>
      </c>
      <c r="F120" s="68"/>
      <c r="G120" s="68"/>
      <c r="H120" s="67"/>
      <c r="I120" s="68"/>
      <c r="J120" s="461"/>
    </row>
    <row r="121" spans="1:11" x14ac:dyDescent="0.25">
      <c r="A121" s="64"/>
      <c r="B121" s="75" t="s">
        <v>38</v>
      </c>
      <c r="C121" s="137"/>
      <c r="D121" s="66">
        <v>1</v>
      </c>
      <c r="E121" s="92">
        <v>1</v>
      </c>
      <c r="F121" s="68"/>
      <c r="G121" s="68"/>
      <c r="H121" s="67"/>
      <c r="I121" s="68"/>
      <c r="J121" s="461"/>
    </row>
    <row r="122" spans="1:11" ht="30" x14ac:dyDescent="0.25">
      <c r="A122" s="64"/>
      <c r="B122" s="75" t="s">
        <v>61</v>
      </c>
      <c r="C122" s="137"/>
      <c r="D122" s="66">
        <v>1</v>
      </c>
      <c r="E122" s="92">
        <v>1</v>
      </c>
      <c r="F122" s="68"/>
      <c r="G122" s="68"/>
      <c r="H122" s="67"/>
      <c r="I122" s="68"/>
      <c r="J122" s="461"/>
    </row>
    <row r="123" spans="1:11" x14ac:dyDescent="0.25">
      <c r="A123" s="64"/>
      <c r="B123" s="75" t="s">
        <v>64</v>
      </c>
      <c r="C123" s="66"/>
      <c r="D123" s="67">
        <v>0.1</v>
      </c>
      <c r="E123" s="68">
        <v>0.1</v>
      </c>
      <c r="F123" s="67"/>
      <c r="G123" s="68"/>
      <c r="H123" s="67"/>
      <c r="I123" s="57"/>
      <c r="J123" s="69"/>
      <c r="K123" s="146"/>
    </row>
    <row r="124" spans="1:11" ht="30" x14ac:dyDescent="0.25">
      <c r="A124" s="64" t="s">
        <v>114</v>
      </c>
      <c r="B124" s="63"/>
      <c r="C124" s="467" t="s">
        <v>396</v>
      </c>
      <c r="D124" s="105"/>
      <c r="E124" s="104"/>
      <c r="F124" s="92">
        <v>8.6999999999999993</v>
      </c>
      <c r="G124" s="66">
        <v>5.2</v>
      </c>
      <c r="H124" s="92">
        <v>16</v>
      </c>
      <c r="I124" s="71">
        <v>145</v>
      </c>
      <c r="J124" s="86">
        <v>4</v>
      </c>
      <c r="K124" s="70" t="s">
        <v>397</v>
      </c>
    </row>
    <row r="125" spans="1:11" x14ac:dyDescent="0.25">
      <c r="A125" s="64"/>
      <c r="B125" s="63" t="s">
        <v>56</v>
      </c>
      <c r="C125" s="446"/>
      <c r="D125" s="92">
        <v>33</v>
      </c>
      <c r="E125" s="66">
        <v>24</v>
      </c>
      <c r="F125" s="67"/>
      <c r="G125" s="68"/>
      <c r="H125" s="67"/>
      <c r="I125" s="57"/>
      <c r="J125" s="69"/>
    </row>
    <row r="126" spans="1:11" x14ac:dyDescent="0.25">
      <c r="A126" s="64"/>
      <c r="B126" s="88" t="s">
        <v>57</v>
      </c>
      <c r="C126" s="446"/>
      <c r="D126" s="92">
        <v>60</v>
      </c>
      <c r="E126" s="66">
        <v>45</v>
      </c>
      <c r="F126" s="67"/>
      <c r="G126" s="68"/>
      <c r="H126" s="67"/>
      <c r="I126" s="85"/>
      <c r="J126" s="69"/>
    </row>
    <row r="127" spans="1:11" x14ac:dyDescent="0.25">
      <c r="A127" s="64"/>
      <c r="B127" s="63" t="s">
        <v>59</v>
      </c>
      <c r="C127" s="446"/>
      <c r="D127" s="92">
        <v>7.5</v>
      </c>
      <c r="E127" s="66">
        <v>6</v>
      </c>
      <c r="F127" s="67"/>
      <c r="G127" s="68"/>
      <c r="H127" s="67"/>
      <c r="I127" s="85"/>
      <c r="J127" s="69"/>
    </row>
    <row r="128" spans="1:11" x14ac:dyDescent="0.25">
      <c r="A128" s="64"/>
      <c r="B128" s="88" t="s">
        <v>60</v>
      </c>
      <c r="C128" s="446"/>
      <c r="D128" s="92">
        <v>7.5</v>
      </c>
      <c r="E128" s="66">
        <v>6</v>
      </c>
      <c r="F128" s="67"/>
      <c r="G128" s="68"/>
      <c r="H128" s="67"/>
      <c r="I128" s="85"/>
      <c r="J128" s="69"/>
    </row>
    <row r="129" spans="1:11" ht="30" x14ac:dyDescent="0.25">
      <c r="A129" s="64"/>
      <c r="B129" s="88" t="s">
        <v>28</v>
      </c>
      <c r="C129" s="446"/>
      <c r="D129" s="92">
        <v>5</v>
      </c>
      <c r="E129" s="66">
        <v>5</v>
      </c>
      <c r="F129" s="67"/>
      <c r="G129" s="68"/>
      <c r="H129" s="67"/>
      <c r="I129" s="85"/>
      <c r="J129" s="69"/>
    </row>
    <row r="130" spans="1:11" ht="30" x14ac:dyDescent="0.25">
      <c r="A130" s="64"/>
      <c r="B130" s="88" t="s">
        <v>61</v>
      </c>
      <c r="C130" s="446"/>
      <c r="D130" s="92">
        <v>2</v>
      </c>
      <c r="E130" s="66">
        <v>2</v>
      </c>
      <c r="F130" s="67"/>
      <c r="G130" s="68"/>
      <c r="H130" s="67"/>
      <c r="I130" s="85"/>
      <c r="J130" s="69"/>
    </row>
    <row r="131" spans="1:11" x14ac:dyDescent="0.25">
      <c r="A131" s="64"/>
      <c r="B131" s="88" t="s">
        <v>64</v>
      </c>
      <c r="C131" s="446"/>
      <c r="D131" s="92">
        <v>1</v>
      </c>
      <c r="E131" s="66">
        <v>1</v>
      </c>
      <c r="F131" s="67"/>
      <c r="G131" s="68"/>
      <c r="H131" s="67"/>
      <c r="I131" s="85"/>
      <c r="J131" s="93"/>
    </row>
    <row r="132" spans="1:11" x14ac:dyDescent="0.25">
      <c r="A132" s="64"/>
      <c r="B132" s="88" t="s">
        <v>39</v>
      </c>
      <c r="C132" s="446"/>
      <c r="D132" s="92">
        <v>114</v>
      </c>
      <c r="E132" s="66">
        <v>114</v>
      </c>
      <c r="F132" s="67"/>
      <c r="G132" s="68"/>
      <c r="H132" s="67"/>
      <c r="I132" s="85"/>
      <c r="J132" s="93"/>
    </row>
    <row r="133" spans="1:11" x14ac:dyDescent="0.25">
      <c r="A133" s="147" t="s">
        <v>117</v>
      </c>
      <c r="B133" s="148"/>
      <c r="C133" s="149">
        <v>80</v>
      </c>
      <c r="D133" s="150"/>
      <c r="E133" s="151"/>
      <c r="F133" s="152">
        <v>3.2</v>
      </c>
      <c r="G133" s="149">
        <v>5.2</v>
      </c>
      <c r="H133" s="153">
        <v>7.2</v>
      </c>
      <c r="I133" s="149">
        <v>88</v>
      </c>
      <c r="J133" s="154"/>
      <c r="K133" s="70" t="s">
        <v>118</v>
      </c>
    </row>
    <row r="134" spans="1:11" x14ac:dyDescent="0.25">
      <c r="A134" s="147"/>
      <c r="B134" s="155" t="s">
        <v>119</v>
      </c>
      <c r="C134" s="149"/>
      <c r="D134" s="150">
        <v>70</v>
      </c>
      <c r="E134" s="151">
        <v>56</v>
      </c>
      <c r="F134" s="152"/>
      <c r="G134" s="149"/>
      <c r="H134" s="153"/>
      <c r="I134" s="149"/>
      <c r="J134" s="154"/>
    </row>
    <row r="135" spans="1:11" x14ac:dyDescent="0.25">
      <c r="A135" s="147"/>
      <c r="B135" s="155" t="s">
        <v>68</v>
      </c>
      <c r="C135" s="149"/>
      <c r="D135" s="150">
        <v>10</v>
      </c>
      <c r="E135" s="151">
        <v>10</v>
      </c>
      <c r="F135" s="152"/>
      <c r="G135" s="149"/>
      <c r="H135" s="153"/>
      <c r="I135" s="149"/>
      <c r="J135" s="154"/>
    </row>
    <row r="136" spans="1:11" x14ac:dyDescent="0.25">
      <c r="A136" s="147"/>
      <c r="B136" s="155" t="s">
        <v>120</v>
      </c>
      <c r="C136" s="149"/>
      <c r="D136" s="150">
        <v>8</v>
      </c>
      <c r="E136" s="151">
        <v>7.2</v>
      </c>
      <c r="F136" s="152"/>
      <c r="G136" s="149"/>
      <c r="H136" s="153"/>
      <c r="I136" s="149"/>
      <c r="J136" s="154"/>
    </row>
    <row r="137" spans="1:11" x14ac:dyDescent="0.25">
      <c r="A137" s="147"/>
      <c r="B137" s="155" t="s">
        <v>121</v>
      </c>
      <c r="C137" s="149"/>
      <c r="D137" s="150">
        <v>14</v>
      </c>
      <c r="E137" s="151">
        <v>14</v>
      </c>
      <c r="F137" s="152"/>
      <c r="G137" s="149"/>
      <c r="H137" s="153"/>
      <c r="I137" s="149"/>
      <c r="J137" s="154"/>
    </row>
    <row r="138" spans="1:11" x14ac:dyDescent="0.25">
      <c r="A138" s="147"/>
      <c r="B138" s="155" t="s">
        <v>122</v>
      </c>
      <c r="C138" s="149"/>
      <c r="D138" s="150">
        <v>3</v>
      </c>
      <c r="E138" s="151">
        <v>3</v>
      </c>
      <c r="F138" s="152"/>
      <c r="G138" s="149"/>
      <c r="H138" s="153"/>
      <c r="I138" s="149"/>
      <c r="J138" s="154"/>
    </row>
    <row r="139" spans="1:11" x14ac:dyDescent="0.25">
      <c r="A139" s="147"/>
      <c r="B139" s="155" t="s">
        <v>32</v>
      </c>
      <c r="C139" s="149"/>
      <c r="D139" s="150">
        <v>0.4</v>
      </c>
      <c r="E139" s="151">
        <v>0.4</v>
      </c>
      <c r="F139" s="152"/>
      <c r="G139" s="149"/>
      <c r="H139" s="153"/>
      <c r="I139" s="149"/>
      <c r="J139" s="154"/>
    </row>
    <row r="140" spans="1:11" x14ac:dyDescent="0.25">
      <c r="A140" s="147"/>
      <c r="B140" s="155" t="s">
        <v>61</v>
      </c>
      <c r="C140" s="149"/>
      <c r="D140" s="150">
        <v>1</v>
      </c>
      <c r="E140" s="151">
        <v>1</v>
      </c>
      <c r="F140" s="152"/>
      <c r="G140" s="149"/>
      <c r="H140" s="153"/>
      <c r="I140" s="149"/>
      <c r="J140" s="154"/>
    </row>
    <row r="141" spans="1:11" x14ac:dyDescent="0.25">
      <c r="A141" s="147" t="s">
        <v>123</v>
      </c>
      <c r="B141" s="156"/>
      <c r="C141" s="157"/>
      <c r="D141" s="150"/>
      <c r="E141" s="151"/>
      <c r="F141" s="152"/>
      <c r="G141" s="149"/>
      <c r="H141" s="153"/>
      <c r="I141" s="149"/>
      <c r="J141" s="154"/>
    </row>
    <row r="142" spans="1:11" x14ac:dyDescent="0.25">
      <c r="A142" s="147"/>
      <c r="B142" s="156" t="s">
        <v>121</v>
      </c>
      <c r="C142" s="157"/>
      <c r="D142" s="150">
        <v>13.5</v>
      </c>
      <c r="E142" s="151">
        <v>13.5</v>
      </c>
      <c r="F142" s="152"/>
      <c r="G142" s="149"/>
      <c r="H142" s="153"/>
      <c r="I142" s="149"/>
      <c r="J142" s="154"/>
    </row>
    <row r="143" spans="1:11" x14ac:dyDescent="0.25">
      <c r="A143" s="147"/>
      <c r="B143" s="156" t="s">
        <v>122</v>
      </c>
      <c r="C143" s="157"/>
      <c r="D143" s="150">
        <v>2</v>
      </c>
      <c r="E143" s="151">
        <v>2</v>
      </c>
      <c r="F143" s="152"/>
      <c r="G143" s="149"/>
      <c r="H143" s="153"/>
      <c r="I143" s="149"/>
      <c r="J143" s="154"/>
    </row>
    <row r="144" spans="1:11" x14ac:dyDescent="0.25">
      <c r="A144" s="147"/>
      <c r="B144" s="156" t="s">
        <v>74</v>
      </c>
      <c r="C144" s="157"/>
      <c r="D144" s="150">
        <v>2</v>
      </c>
      <c r="E144" s="151">
        <v>2</v>
      </c>
      <c r="F144" s="152"/>
      <c r="G144" s="149"/>
      <c r="H144" s="153"/>
      <c r="I144" s="149"/>
      <c r="J144" s="154"/>
    </row>
    <row r="145" spans="1:11" x14ac:dyDescent="0.25">
      <c r="A145" s="147"/>
      <c r="B145" s="156" t="s">
        <v>39</v>
      </c>
      <c r="C145" s="157"/>
      <c r="D145" s="150">
        <v>3</v>
      </c>
      <c r="E145" s="151">
        <v>3</v>
      </c>
      <c r="F145" s="152"/>
      <c r="G145" s="149"/>
      <c r="H145" s="153"/>
      <c r="I145" s="149"/>
      <c r="J145" s="154"/>
    </row>
    <row r="146" spans="1:11" x14ac:dyDescent="0.25">
      <c r="A146" s="147"/>
      <c r="B146" s="156" t="s">
        <v>38</v>
      </c>
      <c r="C146" s="157"/>
      <c r="D146" s="150">
        <v>0.24</v>
      </c>
      <c r="E146" s="151">
        <v>0.24</v>
      </c>
      <c r="F146" s="152"/>
      <c r="G146" s="149"/>
      <c r="H146" s="153"/>
      <c r="I146" s="149"/>
      <c r="J146" s="154"/>
    </row>
    <row r="147" spans="1:11" x14ac:dyDescent="0.25">
      <c r="A147" s="147"/>
      <c r="B147" s="156" t="s">
        <v>32</v>
      </c>
      <c r="C147" s="157"/>
      <c r="D147" s="150">
        <v>0.2</v>
      </c>
      <c r="E147" s="151">
        <v>0.2</v>
      </c>
      <c r="F147" s="152"/>
      <c r="G147" s="149"/>
      <c r="H147" s="153"/>
      <c r="I147" s="149"/>
      <c r="J147" s="154"/>
    </row>
    <row r="148" spans="1:11" x14ac:dyDescent="0.25">
      <c r="A148" s="64" t="s">
        <v>124</v>
      </c>
      <c r="B148" s="65"/>
      <c r="C148" s="66">
        <v>100</v>
      </c>
      <c r="D148" s="158"/>
      <c r="E148" s="71"/>
      <c r="F148" s="71">
        <v>1.87</v>
      </c>
      <c r="G148" s="66">
        <v>5.3</v>
      </c>
      <c r="H148" s="92">
        <v>8.1999999999999993</v>
      </c>
      <c r="I148" s="66">
        <v>88</v>
      </c>
      <c r="J148" s="102">
        <v>7.3</v>
      </c>
      <c r="K148" s="70" t="s">
        <v>125</v>
      </c>
    </row>
    <row r="149" spans="1:11" x14ac:dyDescent="0.25">
      <c r="A149" s="64"/>
      <c r="B149" s="75" t="s">
        <v>57</v>
      </c>
      <c r="C149" s="66"/>
      <c r="D149" s="158">
        <v>114</v>
      </c>
      <c r="E149" s="71">
        <v>85</v>
      </c>
      <c r="F149" s="71"/>
      <c r="G149" s="66"/>
      <c r="H149" s="92"/>
      <c r="I149" s="71"/>
      <c r="J149" s="86"/>
    </row>
    <row r="150" spans="1:11" x14ac:dyDescent="0.25">
      <c r="A150" s="64"/>
      <c r="B150" s="75" t="s">
        <v>60</v>
      </c>
      <c r="C150" s="66"/>
      <c r="D150" s="158">
        <v>19</v>
      </c>
      <c r="E150" s="71">
        <v>16</v>
      </c>
      <c r="F150" s="71"/>
      <c r="G150" s="66"/>
      <c r="H150" s="92"/>
      <c r="I150" s="71"/>
      <c r="J150" s="62"/>
    </row>
    <row r="151" spans="1:11" x14ac:dyDescent="0.25">
      <c r="A151" s="64"/>
      <c r="B151" s="75" t="s">
        <v>59</v>
      </c>
      <c r="C151" s="66"/>
      <c r="D151" s="158">
        <v>13</v>
      </c>
      <c r="E151" s="71">
        <v>10</v>
      </c>
      <c r="F151" s="71"/>
      <c r="G151" s="66"/>
      <c r="H151" s="92"/>
      <c r="I151" s="71"/>
      <c r="J151" s="62"/>
    </row>
    <row r="152" spans="1:11" x14ac:dyDescent="0.25">
      <c r="A152" s="64"/>
      <c r="B152" s="75" t="s">
        <v>30</v>
      </c>
      <c r="C152" s="66"/>
      <c r="D152" s="158">
        <v>2</v>
      </c>
      <c r="E152" s="71">
        <v>2</v>
      </c>
      <c r="F152" s="71"/>
      <c r="G152" s="66"/>
      <c r="H152" s="92"/>
      <c r="I152" s="71"/>
      <c r="J152" s="62"/>
    </row>
    <row r="153" spans="1:11" ht="30" x14ac:dyDescent="0.25">
      <c r="A153" s="64"/>
      <c r="B153" s="75" t="s">
        <v>61</v>
      </c>
      <c r="C153" s="66"/>
      <c r="D153" s="158">
        <v>0.6</v>
      </c>
      <c r="E153" s="71">
        <v>0.6</v>
      </c>
      <c r="F153" s="71"/>
      <c r="G153" s="66"/>
      <c r="H153" s="92"/>
      <c r="I153" s="71"/>
      <c r="J153" s="62"/>
    </row>
    <row r="154" spans="1:11" x14ac:dyDescent="0.25">
      <c r="A154" s="64"/>
      <c r="B154" s="75" t="s">
        <v>64</v>
      </c>
      <c r="C154" s="66"/>
      <c r="D154" s="158">
        <v>0.3</v>
      </c>
      <c r="E154" s="71">
        <v>0.3</v>
      </c>
      <c r="F154" s="71"/>
      <c r="G154" s="66"/>
      <c r="H154" s="92"/>
      <c r="I154" s="71"/>
      <c r="J154" s="62"/>
    </row>
    <row r="155" spans="1:11" x14ac:dyDescent="0.25">
      <c r="A155" s="64" t="s">
        <v>126</v>
      </c>
      <c r="B155" s="65"/>
      <c r="C155" s="66">
        <v>130</v>
      </c>
      <c r="D155" s="158"/>
      <c r="E155" s="66"/>
      <c r="F155" s="57">
        <v>0.1</v>
      </c>
      <c r="G155" s="68">
        <v>0.1</v>
      </c>
      <c r="H155" s="67">
        <v>10.199999999999999</v>
      </c>
      <c r="I155" s="68">
        <v>41</v>
      </c>
      <c r="J155" s="461">
        <v>1.2</v>
      </c>
      <c r="K155" s="70" t="s">
        <v>398</v>
      </c>
    </row>
    <row r="156" spans="1:11" x14ac:dyDescent="0.25">
      <c r="A156" s="64"/>
      <c r="B156" s="65" t="s">
        <v>82</v>
      </c>
      <c r="C156" s="137"/>
      <c r="D156" s="158">
        <v>29</v>
      </c>
      <c r="E156" s="66">
        <v>26</v>
      </c>
      <c r="F156" s="57"/>
      <c r="G156" s="68"/>
      <c r="H156" s="67"/>
      <c r="I156" s="68"/>
      <c r="J156" s="461"/>
    </row>
    <row r="157" spans="1:11" x14ac:dyDescent="0.25">
      <c r="A157" s="64"/>
      <c r="B157" s="65" t="s">
        <v>38</v>
      </c>
      <c r="C157" s="137"/>
      <c r="D157" s="158">
        <v>8.6</v>
      </c>
      <c r="E157" s="66">
        <v>8.6</v>
      </c>
      <c r="F157" s="57"/>
      <c r="G157" s="68"/>
      <c r="H157" s="67"/>
      <c r="I157" s="68"/>
      <c r="J157" s="461"/>
    </row>
    <row r="158" spans="1:11" x14ac:dyDescent="0.25">
      <c r="A158" s="64"/>
      <c r="B158" s="65" t="s">
        <v>39</v>
      </c>
      <c r="C158" s="137"/>
      <c r="D158" s="158">
        <v>112</v>
      </c>
      <c r="E158" s="66">
        <v>112</v>
      </c>
      <c r="F158" s="57"/>
      <c r="G158" s="68"/>
      <c r="H158" s="67"/>
      <c r="I158" s="68"/>
      <c r="J158" s="461"/>
    </row>
    <row r="159" spans="1:11" ht="15.75" thickBot="1" x14ac:dyDescent="0.3">
      <c r="A159" s="64" t="s">
        <v>80</v>
      </c>
      <c r="B159" s="65"/>
      <c r="C159" s="66">
        <v>30</v>
      </c>
      <c r="D159" s="158">
        <v>30</v>
      </c>
      <c r="E159" s="92">
        <v>30</v>
      </c>
      <c r="F159" s="66">
        <v>1.5</v>
      </c>
      <c r="G159" s="92">
        <v>0.3</v>
      </c>
      <c r="H159" s="66">
        <v>14.3</v>
      </c>
      <c r="I159" s="92">
        <v>65</v>
      </c>
      <c r="J159" s="86"/>
    </row>
    <row r="160" spans="1:11" ht="15.75" thickBot="1" x14ac:dyDescent="0.3">
      <c r="A160" s="438" t="s">
        <v>45</v>
      </c>
      <c r="B160" s="143"/>
      <c r="C160" s="107">
        <v>555</v>
      </c>
      <c r="D160" s="176"/>
      <c r="E160" s="107"/>
      <c r="F160" s="468">
        <f>SUM(F117:F159)</f>
        <v>16.369999999999997</v>
      </c>
      <c r="G160" s="468">
        <f>SUM(G117:G159)</f>
        <v>18.300000000000004</v>
      </c>
      <c r="H160" s="468">
        <f>SUM(H117:H159)</f>
        <v>60.5</v>
      </c>
      <c r="I160" s="468">
        <f>SUM(I117:I159)</f>
        <v>469</v>
      </c>
      <c r="J160" s="468">
        <f>SUM(J117:J159)</f>
        <v>16.23</v>
      </c>
      <c r="K160" s="465"/>
    </row>
    <row r="161" spans="1:11" x14ac:dyDescent="0.25">
      <c r="A161" s="64"/>
      <c r="B161" s="91" t="s">
        <v>81</v>
      </c>
      <c r="C161" s="137"/>
      <c r="D161" s="92"/>
      <c r="E161" s="66"/>
      <c r="F161" s="66"/>
      <c r="G161" s="66"/>
      <c r="H161" s="66"/>
      <c r="I161" s="85"/>
      <c r="J161" s="62"/>
      <c r="K161" s="448"/>
    </row>
    <row r="162" spans="1:11" x14ac:dyDescent="0.25">
      <c r="A162" s="64" t="s">
        <v>129</v>
      </c>
      <c r="B162" s="75"/>
      <c r="C162" s="137" t="s">
        <v>399</v>
      </c>
      <c r="D162" s="158"/>
      <c r="E162" s="105"/>
      <c r="F162" s="71">
        <v>3.5</v>
      </c>
      <c r="G162" s="66">
        <v>3.2</v>
      </c>
      <c r="H162" s="158">
        <v>3.2</v>
      </c>
      <c r="I162" s="92">
        <v>55</v>
      </c>
      <c r="J162" s="86">
        <v>0.68</v>
      </c>
      <c r="K162" s="70" t="s">
        <v>130</v>
      </c>
    </row>
    <row r="163" spans="1:11" x14ac:dyDescent="0.25">
      <c r="A163" s="64"/>
      <c r="B163" s="75" t="s">
        <v>131</v>
      </c>
      <c r="C163" s="137"/>
      <c r="D163" s="158">
        <v>134</v>
      </c>
      <c r="E163" s="105">
        <v>130</v>
      </c>
      <c r="F163" s="71"/>
      <c r="G163" s="66"/>
      <c r="H163" s="158"/>
      <c r="I163" s="92"/>
      <c r="J163" s="86"/>
    </row>
    <row r="164" spans="1:11" ht="30" x14ac:dyDescent="0.25">
      <c r="A164" s="64" t="s">
        <v>132</v>
      </c>
      <c r="B164" s="65"/>
      <c r="C164" s="469">
        <v>40</v>
      </c>
      <c r="D164" s="71"/>
      <c r="E164" s="66"/>
      <c r="F164" s="67">
        <v>0.5</v>
      </c>
      <c r="G164" s="57">
        <v>0.03</v>
      </c>
      <c r="H164" s="68">
        <v>4.2</v>
      </c>
      <c r="I164" s="57">
        <v>19</v>
      </c>
      <c r="J164" s="461">
        <v>0.77</v>
      </c>
      <c r="K164" s="70" t="s">
        <v>400</v>
      </c>
    </row>
    <row r="165" spans="1:11" x14ac:dyDescent="0.25">
      <c r="A165" s="64"/>
      <c r="B165" s="75" t="s">
        <v>59</v>
      </c>
      <c r="C165" s="66"/>
      <c r="D165" s="71">
        <v>48</v>
      </c>
      <c r="E165" s="66">
        <v>38.4</v>
      </c>
      <c r="F165" s="67"/>
      <c r="G165" s="57"/>
      <c r="H165" s="68"/>
      <c r="I165" s="57"/>
      <c r="J165" s="461"/>
    </row>
    <row r="166" spans="1:11" x14ac:dyDescent="0.25">
      <c r="A166" s="64"/>
      <c r="B166" s="75" t="s">
        <v>38</v>
      </c>
      <c r="C166" s="66"/>
      <c r="D166" s="71">
        <v>2</v>
      </c>
      <c r="E166" s="66">
        <v>2</v>
      </c>
      <c r="F166" s="67"/>
      <c r="G166" s="57"/>
      <c r="H166" s="68"/>
      <c r="I166" s="57"/>
      <c r="J166" s="461"/>
    </row>
    <row r="167" spans="1:11" ht="30" x14ac:dyDescent="0.25">
      <c r="A167" s="64" t="s">
        <v>134</v>
      </c>
      <c r="B167" s="75"/>
      <c r="C167" s="137" t="s">
        <v>401</v>
      </c>
      <c r="D167" s="92"/>
      <c r="E167" s="66"/>
      <c r="F167" s="105">
        <v>12</v>
      </c>
      <c r="G167" s="104">
        <v>6</v>
      </c>
      <c r="H167" s="105">
        <v>23</v>
      </c>
      <c r="I167" s="85">
        <v>194</v>
      </c>
      <c r="J167" s="86">
        <v>0.3</v>
      </c>
      <c r="K167" s="70" t="s">
        <v>136</v>
      </c>
    </row>
    <row r="168" spans="1:11" x14ac:dyDescent="0.25">
      <c r="A168" s="64"/>
      <c r="B168" s="75" t="s">
        <v>137</v>
      </c>
      <c r="C168" s="137"/>
      <c r="D168" s="92">
        <v>65</v>
      </c>
      <c r="E168" s="66">
        <v>64</v>
      </c>
      <c r="F168" s="105"/>
      <c r="G168" s="104"/>
      <c r="H168" s="105"/>
      <c r="I168" s="470"/>
      <c r="J168" s="471"/>
    </row>
    <row r="169" spans="1:11" x14ac:dyDescent="0.25">
      <c r="A169" s="64"/>
      <c r="B169" s="75" t="s">
        <v>74</v>
      </c>
      <c r="C169" s="137"/>
      <c r="D169" s="92">
        <v>7</v>
      </c>
      <c r="E169" s="66">
        <v>7</v>
      </c>
      <c r="F169" s="105"/>
      <c r="G169" s="104"/>
      <c r="H169" s="105"/>
      <c r="I169" s="85"/>
      <c r="J169" s="86"/>
    </row>
    <row r="170" spans="1:11" x14ac:dyDescent="0.25">
      <c r="A170" s="64"/>
      <c r="B170" s="75" t="s">
        <v>29</v>
      </c>
      <c r="C170" s="137"/>
      <c r="D170" s="92">
        <v>5</v>
      </c>
      <c r="E170" s="66">
        <v>4.5</v>
      </c>
      <c r="F170" s="105"/>
      <c r="G170" s="104"/>
      <c r="H170" s="105"/>
      <c r="I170" s="85"/>
      <c r="J170" s="86"/>
    </row>
    <row r="171" spans="1:11" x14ac:dyDescent="0.25">
      <c r="A171" s="64"/>
      <c r="B171" s="75" t="s">
        <v>38</v>
      </c>
      <c r="C171" s="137"/>
      <c r="D171" s="92">
        <v>6</v>
      </c>
      <c r="E171" s="66">
        <v>6</v>
      </c>
      <c r="F171" s="105"/>
      <c r="G171" s="104"/>
      <c r="H171" s="105"/>
      <c r="I171" s="85"/>
      <c r="J171" s="86"/>
    </row>
    <row r="172" spans="1:11" x14ac:dyDescent="0.25">
      <c r="A172" s="64"/>
      <c r="B172" s="75" t="s">
        <v>31</v>
      </c>
      <c r="C172" s="137"/>
      <c r="D172" s="92">
        <v>12.8</v>
      </c>
      <c r="E172" s="66">
        <v>12.8</v>
      </c>
      <c r="F172" s="105"/>
      <c r="G172" s="104"/>
      <c r="H172" s="105"/>
      <c r="I172" s="85"/>
      <c r="J172" s="86"/>
    </row>
    <row r="173" spans="1:11" x14ac:dyDescent="0.25">
      <c r="A173" s="64"/>
      <c r="B173" s="75" t="s">
        <v>63</v>
      </c>
      <c r="C173" s="137"/>
      <c r="D173" s="92">
        <v>8.1</v>
      </c>
      <c r="E173" s="66">
        <v>8.1</v>
      </c>
      <c r="F173" s="105"/>
      <c r="G173" s="104"/>
      <c r="H173" s="105"/>
      <c r="I173" s="85"/>
      <c r="J173" s="86"/>
    </row>
    <row r="174" spans="1:11" x14ac:dyDescent="0.25">
      <c r="A174" s="64"/>
      <c r="B174" s="75" t="s">
        <v>32</v>
      </c>
      <c r="C174" s="137"/>
      <c r="D174" s="92">
        <v>0.2</v>
      </c>
      <c r="E174" s="66">
        <v>0.2</v>
      </c>
      <c r="F174" s="105"/>
      <c r="G174" s="104"/>
      <c r="H174" s="105"/>
      <c r="I174" s="85"/>
      <c r="J174" s="86"/>
    </row>
    <row r="175" spans="1:11" ht="30" x14ac:dyDescent="0.25">
      <c r="A175" s="64"/>
      <c r="B175" s="75" t="s">
        <v>61</v>
      </c>
      <c r="C175" s="137"/>
      <c r="D175" s="92">
        <v>0.6</v>
      </c>
      <c r="E175" s="66">
        <v>0.6</v>
      </c>
      <c r="F175" s="105"/>
      <c r="G175" s="472"/>
      <c r="H175" s="473"/>
      <c r="I175" s="85"/>
      <c r="J175" s="86"/>
    </row>
    <row r="176" spans="1:11" x14ac:dyDescent="0.25">
      <c r="A176" s="64"/>
      <c r="B176" s="75" t="s">
        <v>138</v>
      </c>
      <c r="C176" s="137"/>
      <c r="D176" s="92">
        <v>10</v>
      </c>
      <c r="E176" s="66">
        <v>10</v>
      </c>
      <c r="F176" s="105"/>
      <c r="G176" s="104"/>
      <c r="H176" s="105"/>
      <c r="I176" s="85"/>
      <c r="J176" s="86"/>
    </row>
    <row r="177" spans="1:11" x14ac:dyDescent="0.25">
      <c r="A177" s="77" t="s">
        <v>94</v>
      </c>
      <c r="B177" s="65"/>
      <c r="C177" s="66">
        <v>100</v>
      </c>
      <c r="D177" s="92"/>
      <c r="E177" s="66"/>
      <c r="F177" s="66"/>
      <c r="G177" s="92"/>
      <c r="H177" s="66">
        <v>5</v>
      </c>
      <c r="I177" s="92">
        <v>20</v>
      </c>
      <c r="J177" s="86"/>
      <c r="K177" s="70" t="s">
        <v>95</v>
      </c>
    </row>
    <row r="178" spans="1:11" x14ac:dyDescent="0.25">
      <c r="A178" s="77"/>
      <c r="B178" s="65" t="s">
        <v>96</v>
      </c>
      <c r="C178" s="66"/>
      <c r="D178" s="92">
        <v>0.2</v>
      </c>
      <c r="E178" s="66">
        <v>0.2</v>
      </c>
      <c r="F178" s="66"/>
      <c r="G178" s="92"/>
      <c r="H178" s="66"/>
      <c r="I178" s="92"/>
      <c r="J178" s="86"/>
    </row>
    <row r="179" spans="1:11" x14ac:dyDescent="0.25">
      <c r="A179" s="77"/>
      <c r="B179" s="65" t="s">
        <v>86</v>
      </c>
      <c r="C179" s="66"/>
      <c r="D179" s="92">
        <v>4</v>
      </c>
      <c r="E179" s="66">
        <v>4</v>
      </c>
      <c r="F179" s="66"/>
      <c r="G179" s="92"/>
      <c r="H179" s="66"/>
      <c r="I179" s="92"/>
      <c r="J179" s="86"/>
    </row>
    <row r="180" spans="1:11" x14ac:dyDescent="0.25">
      <c r="A180" s="77"/>
      <c r="B180" s="65" t="s">
        <v>79</v>
      </c>
      <c r="C180" s="66"/>
      <c r="D180" s="92">
        <v>100</v>
      </c>
      <c r="E180" s="66">
        <v>100</v>
      </c>
      <c r="F180" s="66"/>
      <c r="G180" s="92"/>
      <c r="H180" s="66"/>
      <c r="I180" s="92"/>
      <c r="J180" s="86"/>
    </row>
    <row r="181" spans="1:11" ht="15.75" thickBot="1" x14ac:dyDescent="0.3">
      <c r="A181" s="77" t="s">
        <v>68</v>
      </c>
      <c r="B181" s="65"/>
      <c r="C181" s="418">
        <v>20</v>
      </c>
      <c r="D181" s="158">
        <v>20</v>
      </c>
      <c r="E181" s="66">
        <v>20</v>
      </c>
      <c r="F181" s="104">
        <v>1.6</v>
      </c>
      <c r="G181" s="105">
        <v>0.2</v>
      </c>
      <c r="H181" s="470">
        <v>9.8000000000000007</v>
      </c>
      <c r="I181" s="261">
        <v>47</v>
      </c>
      <c r="J181" s="86">
        <v>0</v>
      </c>
    </row>
    <row r="182" spans="1:11" ht="15.75" thickBot="1" x14ac:dyDescent="0.3">
      <c r="A182" s="438" t="s">
        <v>45</v>
      </c>
      <c r="B182" s="98"/>
      <c r="C182" s="107">
        <v>390</v>
      </c>
      <c r="D182" s="188"/>
      <c r="E182" s="50"/>
      <c r="F182" s="442">
        <f>SUM(F161:F181)</f>
        <v>17.600000000000001</v>
      </c>
      <c r="G182" s="442">
        <f>SUM(G161:G181)</f>
        <v>9.43</v>
      </c>
      <c r="H182" s="442">
        <f>SUM(H161:H181)</f>
        <v>45.2</v>
      </c>
      <c r="I182" s="442">
        <f>SUM(I161:I181)</f>
        <v>335</v>
      </c>
      <c r="J182" s="442">
        <f>SUM(J161:J181)</f>
        <v>1.7500000000000002</v>
      </c>
      <c r="K182" s="108"/>
    </row>
    <row r="183" spans="1:11" ht="15.75" thickBot="1" x14ac:dyDescent="0.3">
      <c r="A183" s="474" t="s">
        <v>97</v>
      </c>
      <c r="B183" s="475"/>
      <c r="C183" s="476">
        <f>C116+C160+C182</f>
        <v>1354</v>
      </c>
      <c r="D183" s="477"/>
      <c r="E183" s="478"/>
      <c r="F183" s="479">
        <f>F116+F160+F182</f>
        <v>44.07</v>
      </c>
      <c r="G183" s="479">
        <f>G116+G160+G182</f>
        <v>41.99</v>
      </c>
      <c r="H183" s="479">
        <f>H116+H160+H182</f>
        <v>154.89999999999998</v>
      </c>
      <c r="I183" s="479">
        <f>I116+I160+I182</f>
        <v>1169.9000000000001</v>
      </c>
      <c r="J183" s="479">
        <f>J116+J160+J182</f>
        <v>25.61</v>
      </c>
      <c r="K183" s="480"/>
    </row>
    <row r="184" spans="1:11" ht="30" customHeight="1" x14ac:dyDescent="0.25">
      <c r="A184" s="91"/>
      <c r="B184" s="55"/>
      <c r="C184" s="579"/>
      <c r="D184" s="456"/>
      <c r="E184" s="457"/>
      <c r="F184" s="167"/>
      <c r="G184" s="167"/>
      <c r="H184" s="167"/>
      <c r="I184" s="168"/>
      <c r="J184" s="169"/>
      <c r="K184" s="65"/>
    </row>
    <row r="185" spans="1:11" ht="15.75" thickBot="1" x14ac:dyDescent="0.3">
      <c r="A185" s="21" t="s">
        <v>139</v>
      </c>
      <c r="B185" s="416"/>
      <c r="C185" s="416"/>
      <c r="D185" s="21"/>
      <c r="E185" s="8"/>
      <c r="G185" s="25"/>
      <c r="H185" s="25"/>
      <c r="J185" s="27"/>
      <c r="K185" s="416"/>
    </row>
    <row r="186" spans="1:11" ht="30" x14ac:dyDescent="0.25">
      <c r="A186" s="417" t="s">
        <v>6</v>
      </c>
      <c r="B186" s="29"/>
      <c r="C186" s="238" t="s">
        <v>7</v>
      </c>
      <c r="D186" s="34" t="s">
        <v>8</v>
      </c>
      <c r="E186" s="238" t="s">
        <v>8</v>
      </c>
      <c r="F186" s="572" t="s">
        <v>376</v>
      </c>
      <c r="G186" s="573"/>
      <c r="H186" s="574"/>
      <c r="I186" s="420" t="s">
        <v>10</v>
      </c>
      <c r="J186" s="458" t="s">
        <v>377</v>
      </c>
      <c r="K186" s="418" t="s">
        <v>140</v>
      </c>
    </row>
    <row r="187" spans="1:11" ht="15.75" thickBot="1" x14ac:dyDescent="0.3">
      <c r="A187" s="64" t="s">
        <v>13</v>
      </c>
      <c r="B187" s="65"/>
      <c r="C187" s="418" t="s">
        <v>14</v>
      </c>
      <c r="D187" s="459" t="s">
        <v>15</v>
      </c>
      <c r="E187" s="418" t="s">
        <v>15</v>
      </c>
      <c r="F187" s="567"/>
      <c r="G187" s="568"/>
      <c r="H187" s="568"/>
      <c r="I187" s="423" t="s">
        <v>378</v>
      </c>
      <c r="J187" s="424"/>
    </row>
    <row r="188" spans="1:11" ht="15.75" thickBot="1" x14ac:dyDescent="0.3">
      <c r="A188" s="64"/>
      <c r="B188" s="65"/>
      <c r="C188" s="418"/>
      <c r="D188" s="459" t="s">
        <v>17</v>
      </c>
      <c r="E188" s="418" t="s">
        <v>18</v>
      </c>
      <c r="F188" s="56" t="s">
        <v>19</v>
      </c>
      <c r="G188" s="56" t="s">
        <v>20</v>
      </c>
      <c r="H188" s="565" t="s">
        <v>21</v>
      </c>
      <c r="I188" s="481" t="s">
        <v>22</v>
      </c>
      <c r="J188" s="33" t="s">
        <v>23</v>
      </c>
    </row>
    <row r="189" spans="1:11" x14ac:dyDescent="0.25">
      <c r="A189" s="417"/>
      <c r="B189" s="55" t="s">
        <v>24</v>
      </c>
      <c r="C189" s="56"/>
      <c r="D189" s="565"/>
      <c r="E189" s="134"/>
      <c r="F189" s="133"/>
      <c r="G189" s="134"/>
      <c r="H189" s="171"/>
      <c r="I189" s="420"/>
      <c r="J189" s="115"/>
      <c r="K189" s="132"/>
    </row>
    <row r="190" spans="1:11" ht="30" x14ac:dyDescent="0.25">
      <c r="A190" s="64" t="s">
        <v>141</v>
      </c>
      <c r="B190" s="65"/>
      <c r="C190" s="66" t="s">
        <v>389</v>
      </c>
      <c r="D190" s="71"/>
      <c r="E190" s="66"/>
      <c r="F190" s="57">
        <v>4.75</v>
      </c>
      <c r="G190" s="68">
        <v>4.3</v>
      </c>
      <c r="H190" s="68">
        <v>14</v>
      </c>
      <c r="I190" s="68">
        <v>114</v>
      </c>
      <c r="J190" s="461">
        <v>0.214</v>
      </c>
      <c r="K190" s="70" t="s">
        <v>402</v>
      </c>
    </row>
    <row r="191" spans="1:11" x14ac:dyDescent="0.25">
      <c r="A191" s="64"/>
      <c r="B191" s="65" t="s">
        <v>143</v>
      </c>
      <c r="C191" s="66"/>
      <c r="D191" s="71">
        <v>23</v>
      </c>
      <c r="E191" s="66">
        <v>23</v>
      </c>
      <c r="F191" s="57"/>
      <c r="G191" s="68"/>
      <c r="H191" s="68"/>
      <c r="I191" s="76"/>
      <c r="J191" s="461"/>
    </row>
    <row r="192" spans="1:11" x14ac:dyDescent="0.25">
      <c r="A192" s="64"/>
      <c r="B192" s="65" t="s">
        <v>31</v>
      </c>
      <c r="C192" s="418"/>
      <c r="D192" s="462">
        <v>100</v>
      </c>
      <c r="E192" s="418">
        <v>100</v>
      </c>
      <c r="F192" s="57"/>
      <c r="G192" s="68"/>
      <c r="H192" s="68"/>
      <c r="I192" s="76"/>
      <c r="J192" s="461"/>
    </row>
    <row r="193" spans="1:11" x14ac:dyDescent="0.25">
      <c r="A193" s="64"/>
      <c r="B193" s="65" t="s">
        <v>79</v>
      </c>
      <c r="C193" s="418"/>
      <c r="D193" s="462">
        <v>33</v>
      </c>
      <c r="E193" s="418">
        <v>33</v>
      </c>
      <c r="F193" s="57"/>
      <c r="G193" s="68"/>
      <c r="H193" s="68"/>
      <c r="I193" s="76"/>
      <c r="J193" s="461"/>
    </row>
    <row r="194" spans="1:11" x14ac:dyDescent="0.25">
      <c r="A194" s="64"/>
      <c r="B194" s="65" t="s">
        <v>38</v>
      </c>
      <c r="C194" s="66"/>
      <c r="D194" s="71">
        <v>4</v>
      </c>
      <c r="E194" s="66">
        <v>4</v>
      </c>
      <c r="F194" s="57"/>
      <c r="G194" s="68"/>
      <c r="H194" s="68"/>
      <c r="I194" s="76"/>
      <c r="J194" s="461"/>
    </row>
    <row r="195" spans="1:11" x14ac:dyDescent="0.25">
      <c r="A195" s="64"/>
      <c r="B195" s="75" t="s">
        <v>64</v>
      </c>
      <c r="C195" s="66"/>
      <c r="D195" s="71">
        <v>0.6</v>
      </c>
      <c r="E195" s="66">
        <v>0.6</v>
      </c>
      <c r="F195" s="57"/>
      <c r="G195" s="68"/>
      <c r="H195" s="68"/>
      <c r="I195" s="76"/>
      <c r="J195" s="461"/>
    </row>
    <row r="196" spans="1:11" x14ac:dyDescent="0.25">
      <c r="A196" s="64"/>
      <c r="B196" s="75" t="s">
        <v>30</v>
      </c>
      <c r="C196" s="66"/>
      <c r="D196" s="71">
        <v>4</v>
      </c>
      <c r="E196" s="66">
        <v>4</v>
      </c>
      <c r="F196" s="57"/>
      <c r="G196" s="68"/>
      <c r="H196" s="68"/>
      <c r="I196" s="76"/>
      <c r="J196" s="461"/>
    </row>
    <row r="197" spans="1:11" ht="30" x14ac:dyDescent="0.25">
      <c r="A197" s="77" t="s">
        <v>144</v>
      </c>
      <c r="B197" s="65"/>
      <c r="C197" s="418">
        <v>150</v>
      </c>
      <c r="D197" s="70"/>
      <c r="E197" s="70"/>
      <c r="F197" s="57">
        <v>1</v>
      </c>
      <c r="G197" s="68">
        <v>1.2</v>
      </c>
      <c r="H197" s="68">
        <v>10</v>
      </c>
      <c r="I197" s="68">
        <v>55</v>
      </c>
      <c r="J197" s="461">
        <v>0.16</v>
      </c>
      <c r="K197" s="70" t="s">
        <v>403</v>
      </c>
    </row>
    <row r="198" spans="1:11" x14ac:dyDescent="0.25">
      <c r="A198" s="77"/>
      <c r="B198" s="65" t="s">
        <v>146</v>
      </c>
      <c r="C198" s="418"/>
      <c r="D198" s="418">
        <v>2.5</v>
      </c>
      <c r="E198" s="418">
        <v>2.5</v>
      </c>
      <c r="F198" s="57"/>
      <c r="G198" s="57"/>
      <c r="H198" s="57"/>
      <c r="I198" s="57"/>
      <c r="J198" s="461"/>
    </row>
    <row r="199" spans="1:11" x14ac:dyDescent="0.25">
      <c r="A199" s="77"/>
      <c r="B199" s="65" t="s">
        <v>38</v>
      </c>
      <c r="C199" s="418"/>
      <c r="D199" s="418">
        <v>8.3000000000000007</v>
      </c>
      <c r="E199" s="418">
        <v>8.3000000000000007</v>
      </c>
      <c r="F199" s="57"/>
      <c r="G199" s="57"/>
      <c r="H199" s="57"/>
      <c r="I199" s="57"/>
      <c r="J199" s="461"/>
    </row>
    <row r="200" spans="1:11" x14ac:dyDescent="0.25">
      <c r="A200" s="136"/>
      <c r="B200" s="75" t="s">
        <v>31</v>
      </c>
      <c r="C200" s="418"/>
      <c r="D200" s="418">
        <v>75</v>
      </c>
      <c r="E200" s="418">
        <v>75</v>
      </c>
      <c r="F200" s="57"/>
      <c r="G200" s="68"/>
      <c r="H200" s="68"/>
      <c r="I200" s="68"/>
      <c r="J200" s="461"/>
    </row>
    <row r="201" spans="1:11" x14ac:dyDescent="0.25">
      <c r="A201" s="136"/>
      <c r="B201" s="75" t="s">
        <v>404</v>
      </c>
      <c r="C201" s="418"/>
      <c r="D201" s="462">
        <v>90</v>
      </c>
      <c r="E201" s="418">
        <v>90</v>
      </c>
      <c r="F201" s="57"/>
      <c r="G201" s="68"/>
      <c r="H201" s="67"/>
      <c r="I201" s="68"/>
      <c r="J201" s="461"/>
    </row>
    <row r="202" spans="1:11" ht="30" x14ac:dyDescent="0.25">
      <c r="A202" s="77" t="s">
        <v>40</v>
      </c>
      <c r="B202" s="65"/>
      <c r="C202" s="137" t="s">
        <v>381</v>
      </c>
      <c r="D202" s="215"/>
      <c r="E202" s="59"/>
      <c r="F202" s="71">
        <v>1.9</v>
      </c>
      <c r="G202" s="66">
        <v>4.4000000000000004</v>
      </c>
      <c r="H202" s="92">
        <v>13</v>
      </c>
      <c r="I202" s="66">
        <v>99</v>
      </c>
      <c r="J202" s="271"/>
      <c r="K202" s="70" t="s">
        <v>42</v>
      </c>
    </row>
    <row r="203" spans="1:11" x14ac:dyDescent="0.25">
      <c r="A203" s="77"/>
      <c r="B203" s="65" t="s">
        <v>43</v>
      </c>
      <c r="C203" s="418"/>
      <c r="D203" s="71">
        <v>25</v>
      </c>
      <c r="E203" s="66">
        <v>25</v>
      </c>
      <c r="F203" s="71"/>
      <c r="G203" s="66"/>
      <c r="H203" s="66"/>
      <c r="I203" s="66"/>
      <c r="J203" s="437"/>
    </row>
    <row r="204" spans="1:11" ht="15.75" thickBot="1" x14ac:dyDescent="0.3">
      <c r="A204" s="77"/>
      <c r="B204" s="65" t="s">
        <v>30</v>
      </c>
      <c r="C204" s="418"/>
      <c r="D204" s="71">
        <v>5</v>
      </c>
      <c r="E204" s="66">
        <v>5</v>
      </c>
      <c r="F204" s="71" t="s">
        <v>44</v>
      </c>
      <c r="G204" s="66"/>
      <c r="H204" s="66"/>
      <c r="I204" s="66"/>
      <c r="J204" s="437"/>
    </row>
    <row r="205" spans="1:11" ht="15.75" thickBot="1" x14ac:dyDescent="0.3">
      <c r="A205" s="438" t="s">
        <v>45</v>
      </c>
      <c r="B205" s="172"/>
      <c r="C205" s="107"/>
      <c r="D205" s="188"/>
      <c r="E205" s="50"/>
      <c r="F205" s="107"/>
      <c r="G205" s="107"/>
      <c r="H205" s="107"/>
      <c r="I205" s="107"/>
      <c r="J205" s="107"/>
      <c r="K205" s="108"/>
    </row>
    <row r="206" spans="1:11" x14ac:dyDescent="0.25">
      <c r="A206" s="77"/>
      <c r="B206" s="91" t="s">
        <v>46</v>
      </c>
      <c r="C206" s="56"/>
      <c r="D206" s="92"/>
      <c r="E206" s="66"/>
      <c r="F206" s="56"/>
      <c r="G206" s="92"/>
      <c r="H206" s="56"/>
      <c r="I206" s="482"/>
      <c r="J206" s="115"/>
    </row>
    <row r="207" spans="1:11" ht="15.75" thickBot="1" x14ac:dyDescent="0.3">
      <c r="A207" s="64" t="s">
        <v>47</v>
      </c>
      <c r="B207" s="75"/>
      <c r="C207" s="418">
        <v>100</v>
      </c>
      <c r="D207" s="422">
        <v>100</v>
      </c>
      <c r="E207" s="418">
        <v>100</v>
      </c>
      <c r="F207" s="71">
        <v>0.75</v>
      </c>
      <c r="G207" s="66">
        <v>0</v>
      </c>
      <c r="H207" s="92">
        <v>10</v>
      </c>
      <c r="I207" s="66">
        <v>43</v>
      </c>
      <c r="J207" s="86">
        <v>3</v>
      </c>
      <c r="K207" s="70" t="s">
        <v>382</v>
      </c>
    </row>
    <row r="208" spans="1:11" ht="15.75" thickBot="1" x14ac:dyDescent="0.3">
      <c r="A208" s="438" t="s">
        <v>45</v>
      </c>
      <c r="B208" s="98"/>
      <c r="C208" s="107">
        <v>434</v>
      </c>
      <c r="D208" s="188"/>
      <c r="E208" s="242"/>
      <c r="F208" s="141">
        <f>SUM(F190:F207)</f>
        <v>8.4</v>
      </c>
      <c r="G208" s="141">
        <f t="shared" ref="G208:J208" si="2">SUM(G190:G207)</f>
        <v>9.9</v>
      </c>
      <c r="H208" s="141">
        <f t="shared" si="2"/>
        <v>47</v>
      </c>
      <c r="I208" s="141">
        <f t="shared" si="2"/>
        <v>311</v>
      </c>
      <c r="J208" s="141">
        <f t="shared" si="2"/>
        <v>3.3740000000000001</v>
      </c>
      <c r="K208" s="108"/>
    </row>
    <row r="209" spans="1:11" x14ac:dyDescent="0.25">
      <c r="A209" s="417"/>
      <c r="B209" s="55" t="s">
        <v>49</v>
      </c>
      <c r="C209" s="56"/>
      <c r="D209" s="566"/>
      <c r="E209" s="483"/>
      <c r="F209" s="56"/>
      <c r="G209" s="56"/>
      <c r="H209" s="565"/>
      <c r="I209" s="481"/>
      <c r="J209" s="115"/>
      <c r="K209" s="484"/>
    </row>
    <row r="210" spans="1:11" x14ac:dyDescent="0.25">
      <c r="A210" s="64" t="s">
        <v>147</v>
      </c>
      <c r="B210" s="91"/>
      <c r="C210" s="66">
        <v>40</v>
      </c>
      <c r="D210" s="123"/>
      <c r="E210" s="485"/>
      <c r="F210" s="67">
        <v>0.6</v>
      </c>
      <c r="G210" s="68">
        <v>2.2999999999999998</v>
      </c>
      <c r="H210" s="67">
        <v>5.3</v>
      </c>
      <c r="I210" s="68">
        <v>44.3</v>
      </c>
      <c r="J210" s="178">
        <v>7</v>
      </c>
      <c r="K210" s="70" t="s">
        <v>405</v>
      </c>
    </row>
    <row r="211" spans="1:11" x14ac:dyDescent="0.25">
      <c r="A211" s="64"/>
      <c r="B211" s="65" t="s">
        <v>73</v>
      </c>
      <c r="C211" s="137"/>
      <c r="D211" s="92">
        <v>34</v>
      </c>
      <c r="E211" s="66">
        <v>28</v>
      </c>
      <c r="F211" s="67"/>
      <c r="G211" s="68"/>
      <c r="H211" s="67"/>
      <c r="I211" s="68"/>
      <c r="J211" s="246"/>
      <c r="K211" s="448"/>
    </row>
    <row r="212" spans="1:11" x14ac:dyDescent="0.25">
      <c r="A212" s="64"/>
      <c r="B212" s="65" t="s">
        <v>59</v>
      </c>
      <c r="C212" s="137"/>
      <c r="D212" s="92">
        <v>12.5</v>
      </c>
      <c r="E212" s="66">
        <v>10</v>
      </c>
      <c r="F212" s="67"/>
      <c r="G212" s="68"/>
      <c r="H212" s="67"/>
      <c r="I212" s="68"/>
      <c r="J212" s="246"/>
      <c r="K212" s="448"/>
    </row>
    <row r="213" spans="1:11" x14ac:dyDescent="0.25">
      <c r="A213" s="64"/>
      <c r="B213" s="65" t="s">
        <v>295</v>
      </c>
      <c r="C213" s="137"/>
      <c r="D213" s="92">
        <v>10</v>
      </c>
      <c r="E213" s="66">
        <v>9</v>
      </c>
      <c r="F213" s="67"/>
      <c r="G213" s="68"/>
      <c r="H213" s="67"/>
      <c r="I213" s="68"/>
      <c r="J213" s="246"/>
      <c r="K213" s="448"/>
    </row>
    <row r="214" spans="1:11" x14ac:dyDescent="0.25">
      <c r="A214" s="64"/>
      <c r="B214" s="65" t="s">
        <v>38</v>
      </c>
      <c r="C214" s="137"/>
      <c r="D214" s="92">
        <v>1</v>
      </c>
      <c r="E214" s="66">
        <v>1</v>
      </c>
      <c r="F214" s="67"/>
      <c r="G214" s="68"/>
      <c r="H214" s="67"/>
      <c r="I214" s="68"/>
      <c r="J214" s="246"/>
      <c r="K214" s="448"/>
    </row>
    <row r="215" spans="1:11" ht="30" x14ac:dyDescent="0.25">
      <c r="A215" s="64"/>
      <c r="B215" s="65" t="s">
        <v>61</v>
      </c>
      <c r="C215" s="137"/>
      <c r="D215" s="92">
        <v>1</v>
      </c>
      <c r="E215" s="66">
        <v>1</v>
      </c>
      <c r="F215" s="67"/>
      <c r="G215" s="68"/>
      <c r="H215" s="67"/>
      <c r="I215" s="68"/>
      <c r="J215" s="246"/>
      <c r="K215" s="448"/>
    </row>
    <row r="216" spans="1:11" ht="45" x14ac:dyDescent="0.25">
      <c r="A216" s="64" t="s">
        <v>149</v>
      </c>
      <c r="B216" s="65"/>
      <c r="C216" s="137" t="s">
        <v>396</v>
      </c>
      <c r="D216" s="66"/>
      <c r="E216" s="92"/>
      <c r="F216" s="66">
        <v>7.3</v>
      </c>
      <c r="G216" s="66">
        <v>5</v>
      </c>
      <c r="H216" s="92">
        <v>11.9</v>
      </c>
      <c r="I216" s="66">
        <v>122</v>
      </c>
      <c r="J216" s="102">
        <v>4.41</v>
      </c>
      <c r="K216" s="70" t="s">
        <v>406</v>
      </c>
    </row>
    <row r="217" spans="1:11" x14ac:dyDescent="0.25">
      <c r="A217" s="64"/>
      <c r="B217" s="65" t="s">
        <v>56</v>
      </c>
      <c r="C217" s="137"/>
      <c r="D217" s="66">
        <v>23.1</v>
      </c>
      <c r="E217" s="92">
        <v>17.100000000000001</v>
      </c>
      <c r="F217" s="66"/>
      <c r="G217" s="66"/>
      <c r="H217" s="92"/>
      <c r="I217" s="66"/>
      <c r="J217" s="86"/>
      <c r="K217" s="70" t="s">
        <v>407</v>
      </c>
    </row>
    <row r="218" spans="1:11" x14ac:dyDescent="0.25">
      <c r="A218" s="64"/>
      <c r="B218" s="65" t="s">
        <v>60</v>
      </c>
      <c r="C218" s="137"/>
      <c r="D218" s="66">
        <v>1.7</v>
      </c>
      <c r="E218" s="92">
        <v>1.5</v>
      </c>
      <c r="F218" s="66"/>
      <c r="G218" s="66"/>
      <c r="H218" s="92"/>
      <c r="I218" s="66"/>
      <c r="J218" s="86"/>
    </row>
    <row r="219" spans="1:11" x14ac:dyDescent="0.25">
      <c r="A219" s="64"/>
      <c r="B219" s="65" t="s">
        <v>29</v>
      </c>
      <c r="C219" s="137"/>
      <c r="D219" s="66">
        <v>1.7</v>
      </c>
      <c r="E219" s="92">
        <v>1.5</v>
      </c>
      <c r="F219" s="66"/>
      <c r="G219" s="66"/>
      <c r="H219" s="92"/>
      <c r="I219" s="66"/>
      <c r="J219" s="86"/>
    </row>
    <row r="220" spans="1:11" x14ac:dyDescent="0.25">
      <c r="A220" s="64"/>
      <c r="B220" s="65" t="s">
        <v>152</v>
      </c>
      <c r="C220" s="137"/>
      <c r="D220" s="66">
        <v>1.7</v>
      </c>
      <c r="E220" s="92">
        <v>1.7</v>
      </c>
      <c r="F220" s="66"/>
      <c r="G220" s="66"/>
      <c r="H220" s="92"/>
      <c r="I220" s="66"/>
      <c r="J220" s="86"/>
    </row>
    <row r="221" spans="1:11" ht="30" x14ac:dyDescent="0.25">
      <c r="A221" s="64"/>
      <c r="B221" s="65" t="s">
        <v>153</v>
      </c>
      <c r="C221" s="137"/>
      <c r="D221" s="66"/>
      <c r="E221" s="92">
        <v>20.100000000000001</v>
      </c>
      <c r="F221" s="66"/>
      <c r="G221" s="66"/>
      <c r="H221" s="92"/>
      <c r="I221" s="66"/>
      <c r="J221" s="86"/>
    </row>
    <row r="222" spans="1:11" x14ac:dyDescent="0.25">
      <c r="A222" s="64"/>
      <c r="B222" s="65"/>
      <c r="C222" s="137"/>
      <c r="D222" s="66"/>
      <c r="E222" s="92"/>
      <c r="F222" s="66"/>
      <c r="G222" s="66"/>
      <c r="H222" s="92"/>
      <c r="I222" s="66"/>
      <c r="J222" s="86"/>
    </row>
    <row r="223" spans="1:11" x14ac:dyDescent="0.25">
      <c r="A223" s="64"/>
      <c r="B223" s="65" t="s">
        <v>57</v>
      </c>
      <c r="C223" s="137"/>
      <c r="D223" s="66">
        <v>39.799999999999997</v>
      </c>
      <c r="E223" s="92">
        <v>30</v>
      </c>
      <c r="F223" s="66"/>
      <c r="G223" s="66"/>
      <c r="H223" s="92"/>
      <c r="I223" s="66"/>
      <c r="J223" s="86"/>
    </row>
    <row r="224" spans="1:11" x14ac:dyDescent="0.25">
      <c r="A224" s="64"/>
      <c r="B224" s="75" t="s">
        <v>154</v>
      </c>
      <c r="C224" s="137"/>
      <c r="D224" s="66">
        <v>12.2</v>
      </c>
      <c r="E224" s="92">
        <v>12</v>
      </c>
      <c r="F224" s="66"/>
      <c r="G224" s="66"/>
      <c r="H224" s="92"/>
      <c r="I224" s="66"/>
      <c r="J224" s="86"/>
    </row>
    <row r="225" spans="1:11" x14ac:dyDescent="0.25">
      <c r="A225" s="64"/>
      <c r="B225" s="65" t="s">
        <v>59</v>
      </c>
      <c r="C225" s="137"/>
      <c r="D225" s="66">
        <v>7.5</v>
      </c>
      <c r="E225" s="92">
        <v>6</v>
      </c>
      <c r="F225" s="66"/>
      <c r="G225" s="66"/>
      <c r="H225" s="92"/>
      <c r="I225" s="66"/>
      <c r="J225" s="86"/>
    </row>
    <row r="226" spans="1:11" x14ac:dyDescent="0.25">
      <c r="A226" s="64"/>
      <c r="B226" s="75" t="s">
        <v>60</v>
      </c>
      <c r="C226" s="137"/>
      <c r="D226" s="66">
        <v>7.5</v>
      </c>
      <c r="E226" s="92">
        <v>6</v>
      </c>
      <c r="F226" s="66"/>
      <c r="G226" s="66"/>
      <c r="H226" s="92"/>
      <c r="I226" s="66"/>
      <c r="J226" s="86"/>
    </row>
    <row r="227" spans="1:11" ht="30" x14ac:dyDescent="0.25">
      <c r="A227" s="64"/>
      <c r="B227" s="75" t="s">
        <v>61</v>
      </c>
      <c r="C227" s="137"/>
      <c r="D227" s="66">
        <v>2</v>
      </c>
      <c r="E227" s="92">
        <v>2</v>
      </c>
      <c r="F227" s="66"/>
      <c r="G227" s="66"/>
      <c r="H227" s="92"/>
      <c r="I227" s="66"/>
      <c r="J227" s="86"/>
    </row>
    <row r="228" spans="1:11" x14ac:dyDescent="0.25">
      <c r="A228" s="64"/>
      <c r="B228" s="75" t="s">
        <v>64</v>
      </c>
      <c r="C228" s="137"/>
      <c r="D228" s="66">
        <v>0.9</v>
      </c>
      <c r="E228" s="92">
        <v>0.9</v>
      </c>
      <c r="F228" s="66"/>
      <c r="G228" s="66"/>
      <c r="H228" s="92"/>
      <c r="I228" s="66"/>
      <c r="J228" s="86"/>
    </row>
    <row r="229" spans="1:11" x14ac:dyDescent="0.25">
      <c r="A229" s="64"/>
      <c r="B229" s="75" t="s">
        <v>39</v>
      </c>
      <c r="C229" s="137"/>
      <c r="D229" s="66">
        <v>108</v>
      </c>
      <c r="E229" s="92">
        <v>108</v>
      </c>
      <c r="F229" s="66"/>
      <c r="G229" s="66"/>
      <c r="H229" s="92"/>
      <c r="I229" s="66"/>
      <c r="J229" s="86"/>
    </row>
    <row r="230" spans="1:11" ht="30" x14ac:dyDescent="0.25">
      <c r="A230" s="64" t="s">
        <v>155</v>
      </c>
      <c r="B230" s="65"/>
      <c r="C230" s="66">
        <v>60</v>
      </c>
      <c r="D230" s="104"/>
      <c r="E230" s="105"/>
      <c r="F230" s="68">
        <v>8.1999999999999993</v>
      </c>
      <c r="G230" s="68">
        <v>6.2</v>
      </c>
      <c r="H230" s="67">
        <v>6.5</v>
      </c>
      <c r="I230" s="68">
        <v>115</v>
      </c>
      <c r="J230" s="461">
        <v>0.34</v>
      </c>
      <c r="K230" s="70" t="s">
        <v>408</v>
      </c>
    </row>
    <row r="231" spans="1:11" x14ac:dyDescent="0.25">
      <c r="A231" s="65"/>
      <c r="B231" s="75" t="s">
        <v>157</v>
      </c>
      <c r="C231" s="66"/>
      <c r="D231" s="104">
        <v>73</v>
      </c>
      <c r="E231" s="92">
        <v>47</v>
      </c>
      <c r="F231" s="68"/>
      <c r="G231" s="68"/>
      <c r="H231" s="67"/>
      <c r="I231" s="68"/>
      <c r="J231" s="461"/>
    </row>
    <row r="232" spans="1:11" x14ac:dyDescent="0.25">
      <c r="A232" s="65"/>
      <c r="B232" s="75" t="s">
        <v>59</v>
      </c>
      <c r="C232" s="66"/>
      <c r="D232" s="104">
        <v>20.2</v>
      </c>
      <c r="E232" s="105">
        <v>15</v>
      </c>
      <c r="F232" s="68"/>
      <c r="G232" s="68"/>
      <c r="H232" s="67"/>
      <c r="I232" s="68"/>
      <c r="J232" s="461"/>
    </row>
    <row r="233" spans="1:11" x14ac:dyDescent="0.25">
      <c r="A233" s="64"/>
      <c r="B233" s="75" t="s">
        <v>60</v>
      </c>
      <c r="C233" s="66"/>
      <c r="D233" s="104">
        <v>10.199999999999999</v>
      </c>
      <c r="E233" s="105">
        <v>8.6</v>
      </c>
      <c r="F233" s="68"/>
      <c r="G233" s="68"/>
      <c r="H233" s="67"/>
      <c r="I233" s="68"/>
      <c r="J233" s="461"/>
    </row>
    <row r="234" spans="1:11" x14ac:dyDescent="0.25">
      <c r="A234" s="64"/>
      <c r="B234" s="75" t="s">
        <v>29</v>
      </c>
      <c r="C234" s="66"/>
      <c r="D234" s="104">
        <v>2</v>
      </c>
      <c r="E234" s="105">
        <v>1.8</v>
      </c>
      <c r="F234" s="68"/>
      <c r="G234" s="68"/>
      <c r="H234" s="67"/>
      <c r="I234" s="68"/>
      <c r="J234" s="461"/>
    </row>
    <row r="235" spans="1:11" x14ac:dyDescent="0.25">
      <c r="A235" s="64"/>
      <c r="B235" s="75" t="s">
        <v>32</v>
      </c>
      <c r="C235" s="66"/>
      <c r="D235" s="104">
        <v>0.6</v>
      </c>
      <c r="E235" s="105">
        <v>0.6</v>
      </c>
      <c r="F235" s="68"/>
      <c r="G235" s="68"/>
      <c r="H235" s="67"/>
      <c r="I235" s="68"/>
      <c r="J235" s="461"/>
    </row>
    <row r="236" spans="1:11" x14ac:dyDescent="0.25">
      <c r="A236" s="64"/>
      <c r="B236" s="75" t="s">
        <v>238</v>
      </c>
      <c r="C236" s="66"/>
      <c r="D236" s="104">
        <v>7.5</v>
      </c>
      <c r="E236" s="105">
        <v>7.5</v>
      </c>
      <c r="F236" s="68"/>
      <c r="G236" s="68"/>
      <c r="H236" s="67"/>
      <c r="I236" s="68"/>
      <c r="J236" s="461"/>
    </row>
    <row r="237" spans="1:11" ht="30" x14ac:dyDescent="0.25">
      <c r="A237" s="64"/>
      <c r="B237" s="75" t="s">
        <v>61</v>
      </c>
      <c r="C237" s="66"/>
      <c r="D237" s="104">
        <v>2</v>
      </c>
      <c r="E237" s="105">
        <v>2</v>
      </c>
      <c r="F237" s="68"/>
      <c r="G237" s="68"/>
      <c r="H237" s="67"/>
      <c r="I237" s="68"/>
      <c r="J237" s="461"/>
    </row>
    <row r="238" spans="1:11" x14ac:dyDescent="0.25">
      <c r="A238" s="64" t="s">
        <v>158</v>
      </c>
      <c r="B238" s="75"/>
      <c r="C238" s="66">
        <v>150</v>
      </c>
      <c r="D238" s="66"/>
      <c r="E238" s="92"/>
      <c r="F238" s="68">
        <v>3</v>
      </c>
      <c r="G238" s="68">
        <v>6.4</v>
      </c>
      <c r="H238" s="67">
        <v>12</v>
      </c>
      <c r="I238" s="68">
        <v>117</v>
      </c>
      <c r="J238" s="461">
        <v>7.4</v>
      </c>
      <c r="K238" s="70" t="s">
        <v>252</v>
      </c>
    </row>
    <row r="239" spans="1:11" x14ac:dyDescent="0.25">
      <c r="A239" s="64"/>
      <c r="B239" s="75" t="s">
        <v>73</v>
      </c>
      <c r="C239" s="66"/>
      <c r="D239" s="104">
        <v>45</v>
      </c>
      <c r="E239" s="105">
        <v>36</v>
      </c>
      <c r="F239" s="68"/>
      <c r="G239" s="68"/>
      <c r="H239" s="67"/>
      <c r="I239" s="68"/>
      <c r="J239" s="461"/>
    </row>
    <row r="240" spans="1:11" x14ac:dyDescent="0.25">
      <c r="A240" s="64"/>
      <c r="B240" s="75" t="s">
        <v>57</v>
      </c>
      <c r="C240" s="66"/>
      <c r="D240" s="104">
        <v>67</v>
      </c>
      <c r="E240" s="105">
        <v>50.3</v>
      </c>
      <c r="F240" s="68"/>
      <c r="G240" s="68"/>
      <c r="H240" s="67"/>
      <c r="I240" s="68"/>
      <c r="J240" s="461"/>
    </row>
    <row r="241" spans="1:11" x14ac:dyDescent="0.25">
      <c r="A241" s="64"/>
      <c r="B241" s="75" t="s">
        <v>60</v>
      </c>
      <c r="C241" s="66"/>
      <c r="D241" s="66">
        <v>21.4</v>
      </c>
      <c r="E241" s="105">
        <v>18</v>
      </c>
      <c r="F241" s="68"/>
      <c r="G241" s="68"/>
      <c r="H241" s="67"/>
      <c r="I241" s="68"/>
      <c r="J241" s="461"/>
    </row>
    <row r="242" spans="1:11" x14ac:dyDescent="0.25">
      <c r="A242" s="64"/>
      <c r="B242" s="75" t="s">
        <v>59</v>
      </c>
      <c r="C242" s="66"/>
      <c r="D242" s="66">
        <v>37.5</v>
      </c>
      <c r="E242" s="105">
        <v>30</v>
      </c>
      <c r="F242" s="68"/>
      <c r="G242" s="68"/>
      <c r="H242" s="67"/>
      <c r="I242" s="68"/>
      <c r="J242" s="461"/>
    </row>
    <row r="243" spans="1:11" ht="30" x14ac:dyDescent="0.25">
      <c r="A243" s="64"/>
      <c r="B243" s="75" t="s">
        <v>61</v>
      </c>
      <c r="C243" s="66"/>
      <c r="D243" s="66">
        <v>3</v>
      </c>
      <c r="E243" s="105">
        <v>3</v>
      </c>
      <c r="F243" s="68"/>
      <c r="G243" s="68"/>
      <c r="H243" s="67"/>
      <c r="I243" s="68"/>
      <c r="J243" s="461"/>
    </row>
    <row r="244" spans="1:11" x14ac:dyDescent="0.25">
      <c r="A244" s="64"/>
      <c r="B244" s="486" t="s">
        <v>409</v>
      </c>
      <c r="C244" s="66"/>
      <c r="D244" s="66"/>
      <c r="E244" s="105">
        <v>54</v>
      </c>
      <c r="F244" s="68"/>
      <c r="G244" s="68"/>
      <c r="H244" s="67"/>
      <c r="I244" s="68"/>
      <c r="J244" s="461"/>
    </row>
    <row r="245" spans="1:11" x14ac:dyDescent="0.25">
      <c r="A245" s="64"/>
      <c r="B245" s="75" t="s">
        <v>74</v>
      </c>
      <c r="C245" s="137"/>
      <c r="D245" s="66">
        <v>2</v>
      </c>
      <c r="E245" s="105">
        <v>2</v>
      </c>
      <c r="F245" s="68"/>
      <c r="G245" s="68"/>
      <c r="H245" s="67"/>
      <c r="I245" s="68"/>
      <c r="J245" s="461"/>
    </row>
    <row r="246" spans="1:11" x14ac:dyDescent="0.25">
      <c r="A246" s="64"/>
      <c r="B246" s="75" t="s">
        <v>30</v>
      </c>
      <c r="C246" s="137"/>
      <c r="D246" s="104">
        <v>2.7</v>
      </c>
      <c r="E246" s="105">
        <v>2.7</v>
      </c>
      <c r="F246" s="68"/>
      <c r="G246" s="68"/>
      <c r="H246" s="67"/>
      <c r="I246" s="68"/>
      <c r="J246" s="461"/>
    </row>
    <row r="247" spans="1:11" x14ac:dyDescent="0.25">
      <c r="A247" s="64"/>
      <c r="B247" s="75" t="s">
        <v>161</v>
      </c>
      <c r="C247" s="137"/>
      <c r="D247" s="66">
        <v>41</v>
      </c>
      <c r="E247" s="105">
        <v>41</v>
      </c>
      <c r="F247" s="68"/>
      <c r="G247" s="68"/>
      <c r="H247" s="67"/>
      <c r="I247" s="68"/>
      <c r="J247" s="461"/>
    </row>
    <row r="248" spans="1:11" x14ac:dyDescent="0.25">
      <c r="A248" s="64"/>
      <c r="B248" s="75" t="s">
        <v>38</v>
      </c>
      <c r="C248" s="137"/>
      <c r="D248" s="66">
        <v>0.5</v>
      </c>
      <c r="E248" s="105">
        <v>0.5</v>
      </c>
      <c r="F248" s="68"/>
      <c r="G248" s="68"/>
      <c r="H248" s="67"/>
      <c r="I248" s="68"/>
      <c r="J248" s="461"/>
    </row>
    <row r="249" spans="1:11" x14ac:dyDescent="0.25">
      <c r="A249" s="64"/>
      <c r="B249" s="75" t="s">
        <v>60</v>
      </c>
      <c r="C249" s="137"/>
      <c r="D249" s="66">
        <v>1</v>
      </c>
      <c r="E249" s="105">
        <v>0.9</v>
      </c>
      <c r="F249" s="68"/>
      <c r="G249" s="68"/>
      <c r="H249" s="67"/>
      <c r="I249" s="68"/>
      <c r="J249" s="461"/>
    </row>
    <row r="250" spans="1:11" x14ac:dyDescent="0.25">
      <c r="A250" s="64"/>
      <c r="B250" s="75" t="s">
        <v>59</v>
      </c>
      <c r="C250" s="137"/>
      <c r="D250" s="66">
        <v>3.8</v>
      </c>
      <c r="E250" s="105">
        <v>3</v>
      </c>
      <c r="F250" s="68"/>
      <c r="G250" s="68"/>
      <c r="H250" s="67"/>
      <c r="I250" s="68"/>
      <c r="J250" s="461"/>
    </row>
    <row r="251" spans="1:11" x14ac:dyDescent="0.25">
      <c r="A251" s="64"/>
      <c r="B251" s="75" t="s">
        <v>32</v>
      </c>
      <c r="C251" s="137"/>
      <c r="D251" s="66">
        <v>0.5</v>
      </c>
      <c r="E251" s="105">
        <v>0.5</v>
      </c>
      <c r="F251" s="68"/>
      <c r="G251" s="68"/>
      <c r="H251" s="67"/>
      <c r="I251" s="68"/>
      <c r="J251" s="461"/>
    </row>
    <row r="252" spans="1:11" x14ac:dyDescent="0.25">
      <c r="A252" s="64" t="s">
        <v>162</v>
      </c>
      <c r="B252" s="65"/>
      <c r="C252" s="66">
        <v>130</v>
      </c>
      <c r="D252" s="66"/>
      <c r="E252" s="92"/>
      <c r="F252" s="68">
        <v>0.6</v>
      </c>
      <c r="G252" s="67">
        <v>0</v>
      </c>
      <c r="H252" s="68">
        <v>18</v>
      </c>
      <c r="I252" s="67">
        <v>73.5</v>
      </c>
      <c r="J252" s="461">
        <v>0.11</v>
      </c>
      <c r="K252" s="70" t="s">
        <v>410</v>
      </c>
    </row>
    <row r="253" spans="1:11" x14ac:dyDescent="0.25">
      <c r="A253" s="64"/>
      <c r="B253" s="65" t="s">
        <v>164</v>
      </c>
      <c r="C253" s="66"/>
      <c r="D253" s="66">
        <v>13.3</v>
      </c>
      <c r="E253" s="92">
        <v>13</v>
      </c>
      <c r="F253" s="68"/>
      <c r="G253" s="67"/>
      <c r="H253" s="68"/>
      <c r="I253" s="67"/>
      <c r="J253" s="461"/>
    </row>
    <row r="254" spans="1:11" x14ac:dyDescent="0.25">
      <c r="A254" s="64"/>
      <c r="B254" s="65" t="s">
        <v>79</v>
      </c>
      <c r="C254" s="70"/>
      <c r="D254" s="66">
        <v>130</v>
      </c>
      <c r="E254" s="66">
        <v>130</v>
      </c>
      <c r="F254" s="24"/>
      <c r="G254" s="66"/>
      <c r="H254" s="92"/>
      <c r="I254" s="66"/>
      <c r="J254" s="92"/>
      <c r="K254" s="86"/>
    </row>
    <row r="255" spans="1:11" x14ac:dyDescent="0.25">
      <c r="A255" s="64"/>
      <c r="B255" s="65" t="s">
        <v>38</v>
      </c>
      <c r="C255" s="70"/>
      <c r="D255" s="66">
        <v>5</v>
      </c>
      <c r="E255" s="66">
        <v>5</v>
      </c>
      <c r="F255" s="24"/>
      <c r="G255" s="66"/>
      <c r="H255" s="92"/>
      <c r="I255" s="66"/>
      <c r="J255" s="92"/>
      <c r="K255" s="86"/>
    </row>
    <row r="256" spans="1:11" ht="15.75" thickBot="1" x14ac:dyDescent="0.3">
      <c r="A256" s="425" t="s">
        <v>80</v>
      </c>
      <c r="B256" s="47"/>
      <c r="C256" s="95">
        <v>30</v>
      </c>
      <c r="D256" s="569">
        <v>30</v>
      </c>
      <c r="E256" s="568">
        <v>30</v>
      </c>
      <c r="F256" s="66">
        <v>1.5</v>
      </c>
      <c r="G256" s="92">
        <v>0.3</v>
      </c>
      <c r="H256" s="66">
        <v>14.3</v>
      </c>
      <c r="I256" s="92">
        <v>66</v>
      </c>
      <c r="J256" s="86"/>
      <c r="K256" s="425"/>
    </row>
    <row r="257" spans="1:11" ht="15.75" thickBot="1" x14ac:dyDescent="0.3">
      <c r="A257" s="438" t="s">
        <v>45</v>
      </c>
      <c r="B257" s="98"/>
      <c r="C257" s="107">
        <v>575</v>
      </c>
      <c r="D257" s="173"/>
      <c r="E257" s="173"/>
      <c r="F257" s="82">
        <f>SUM(F209:F256)</f>
        <v>21.2</v>
      </c>
      <c r="G257" s="82">
        <f t="shared" ref="G257:J257" si="3">SUM(G209:G256)</f>
        <v>20.2</v>
      </c>
      <c r="H257" s="82">
        <f t="shared" si="3"/>
        <v>68</v>
      </c>
      <c r="I257" s="82">
        <f t="shared" si="3"/>
        <v>537.79999999999995</v>
      </c>
      <c r="J257" s="82">
        <f t="shared" si="3"/>
        <v>19.259999999999998</v>
      </c>
      <c r="K257" s="108"/>
    </row>
    <row r="258" spans="1:11" x14ac:dyDescent="0.25">
      <c r="A258" s="417"/>
      <c r="B258" s="55" t="s">
        <v>81</v>
      </c>
      <c r="C258" s="56"/>
      <c r="D258" s="566"/>
      <c r="E258" s="566"/>
      <c r="F258" s="56"/>
      <c r="G258" s="565"/>
      <c r="H258" s="56"/>
      <c r="I258" s="565"/>
      <c r="J258" s="115"/>
      <c r="K258" s="445"/>
    </row>
    <row r="259" spans="1:11" x14ac:dyDescent="0.25">
      <c r="A259" s="64" t="s">
        <v>82</v>
      </c>
      <c r="B259" s="75"/>
      <c r="C259" s="66">
        <v>60</v>
      </c>
      <c r="D259" s="92">
        <v>68</v>
      </c>
      <c r="E259" s="71">
        <v>60</v>
      </c>
      <c r="F259" s="71">
        <v>0.2</v>
      </c>
      <c r="G259" s="66">
        <v>0.2</v>
      </c>
      <c r="H259" s="92">
        <v>3.5</v>
      </c>
      <c r="I259" s="66">
        <v>17</v>
      </c>
      <c r="J259" s="102">
        <v>7</v>
      </c>
      <c r="K259" s="70" t="s">
        <v>83</v>
      </c>
    </row>
    <row r="260" spans="1:11" x14ac:dyDescent="0.25">
      <c r="A260" s="77" t="s">
        <v>165</v>
      </c>
      <c r="B260" s="65"/>
      <c r="C260" s="66">
        <v>130</v>
      </c>
      <c r="D260" s="92"/>
      <c r="E260" s="66"/>
      <c r="F260" s="66">
        <v>4</v>
      </c>
      <c r="G260" s="66">
        <v>3.2</v>
      </c>
      <c r="H260" s="66">
        <v>3.1</v>
      </c>
      <c r="I260" s="71">
        <v>57</v>
      </c>
      <c r="J260" s="86">
        <v>1.05</v>
      </c>
      <c r="K260" s="70" t="s">
        <v>91</v>
      </c>
    </row>
    <row r="261" spans="1:11" x14ac:dyDescent="0.25">
      <c r="A261" s="77"/>
      <c r="B261" s="65" t="s">
        <v>167</v>
      </c>
      <c r="C261" s="66"/>
      <c r="D261" s="92">
        <v>134</v>
      </c>
      <c r="E261" s="66">
        <v>130</v>
      </c>
      <c r="F261" s="66"/>
      <c r="G261" s="92"/>
      <c r="H261" s="66"/>
      <c r="I261" s="92"/>
      <c r="J261" s="86"/>
    </row>
    <row r="262" spans="1:11" x14ac:dyDescent="0.25">
      <c r="A262" s="64" t="s">
        <v>168</v>
      </c>
      <c r="B262" s="65"/>
      <c r="C262" s="66">
        <v>45</v>
      </c>
      <c r="D262" s="67"/>
      <c r="E262" s="68"/>
      <c r="F262" s="68">
        <v>4.2</v>
      </c>
      <c r="G262" s="67">
        <v>6</v>
      </c>
      <c r="H262" s="68">
        <v>26</v>
      </c>
      <c r="I262" s="67">
        <v>174</v>
      </c>
      <c r="J262" s="69">
        <v>0</v>
      </c>
      <c r="K262" s="70" t="s">
        <v>411</v>
      </c>
    </row>
    <row r="263" spans="1:11" x14ac:dyDescent="0.25">
      <c r="A263" s="64"/>
      <c r="B263" s="75" t="s">
        <v>74</v>
      </c>
      <c r="C263" s="66"/>
      <c r="D263" s="67">
        <v>29</v>
      </c>
      <c r="E263" s="68">
        <v>29</v>
      </c>
      <c r="F263" s="68"/>
      <c r="G263" s="67"/>
      <c r="H263" s="68"/>
      <c r="I263" s="67"/>
      <c r="J263" s="69"/>
    </row>
    <row r="264" spans="1:11" x14ac:dyDescent="0.25">
      <c r="A264" s="64"/>
      <c r="B264" s="75" t="s">
        <v>38</v>
      </c>
      <c r="C264" s="66"/>
      <c r="D264" s="67">
        <v>6.5</v>
      </c>
      <c r="E264" s="68">
        <v>6.5</v>
      </c>
      <c r="F264" s="68"/>
      <c r="G264" s="68"/>
      <c r="H264" s="68"/>
      <c r="I264" s="57"/>
      <c r="J264" s="69"/>
    </row>
    <row r="265" spans="1:11" x14ac:dyDescent="0.25">
      <c r="A265" s="64"/>
      <c r="B265" s="75" t="s">
        <v>30</v>
      </c>
      <c r="C265" s="66"/>
      <c r="D265" s="67">
        <v>4</v>
      </c>
      <c r="E265" s="68">
        <v>4</v>
      </c>
      <c r="F265" s="68"/>
      <c r="G265" s="67"/>
      <c r="H265" s="68"/>
      <c r="I265" s="67"/>
      <c r="J265" s="69"/>
    </row>
    <row r="266" spans="1:11" x14ac:dyDescent="0.25">
      <c r="A266" s="64"/>
      <c r="B266" s="65" t="s">
        <v>170</v>
      </c>
      <c r="C266" s="66"/>
      <c r="D266" s="67">
        <v>0.2</v>
      </c>
      <c r="E266" s="68">
        <v>0.2</v>
      </c>
      <c r="F266" s="68"/>
      <c r="G266" s="67"/>
      <c r="H266" s="68"/>
      <c r="I266" s="67"/>
      <c r="J266" s="69"/>
    </row>
    <row r="267" spans="1:11" x14ac:dyDescent="0.25">
      <c r="A267" s="64"/>
      <c r="B267" s="75" t="s">
        <v>64</v>
      </c>
      <c r="C267" s="66"/>
      <c r="D267" s="67">
        <v>0.2</v>
      </c>
      <c r="E267" s="68">
        <v>0.2</v>
      </c>
      <c r="F267" s="68"/>
      <c r="G267" s="67"/>
      <c r="H267" s="68"/>
      <c r="I267" s="67"/>
      <c r="J267" s="69"/>
    </row>
    <row r="268" spans="1:11" x14ac:dyDescent="0.25">
      <c r="A268" s="64"/>
      <c r="B268" s="65" t="s">
        <v>29</v>
      </c>
      <c r="C268" s="66"/>
      <c r="D268" s="67">
        <v>1.1200000000000001</v>
      </c>
      <c r="E268" s="68">
        <v>1</v>
      </c>
      <c r="F268" s="68" t="s">
        <v>44</v>
      </c>
      <c r="G268" s="67"/>
      <c r="H268" s="68"/>
      <c r="I268" s="67"/>
      <c r="J268" s="69"/>
    </row>
    <row r="269" spans="1:11" x14ac:dyDescent="0.25">
      <c r="A269" s="64"/>
      <c r="B269" s="65" t="s">
        <v>79</v>
      </c>
      <c r="C269" s="66"/>
      <c r="D269" s="67">
        <v>13</v>
      </c>
      <c r="E269" s="76">
        <v>13</v>
      </c>
      <c r="F269" s="68"/>
      <c r="G269" s="67"/>
      <c r="H269" s="68"/>
      <c r="I269" s="67"/>
      <c r="J269" s="69"/>
    </row>
    <row r="270" spans="1:11" x14ac:dyDescent="0.25">
      <c r="A270" s="77" t="s">
        <v>94</v>
      </c>
      <c r="B270" s="65"/>
      <c r="C270" s="66">
        <v>100</v>
      </c>
      <c r="D270" s="92"/>
      <c r="E270" s="66"/>
      <c r="F270" s="66"/>
      <c r="G270" s="92"/>
      <c r="H270" s="66">
        <v>5</v>
      </c>
      <c r="I270" s="92">
        <v>21</v>
      </c>
      <c r="J270" s="86"/>
      <c r="K270" s="70" t="s">
        <v>95</v>
      </c>
    </row>
    <row r="271" spans="1:11" x14ac:dyDescent="0.25">
      <c r="A271" s="77"/>
      <c r="B271" s="65" t="s">
        <v>96</v>
      </c>
      <c r="C271" s="66"/>
      <c r="D271" s="92">
        <v>0.2</v>
      </c>
      <c r="E271" s="66">
        <v>0.2</v>
      </c>
      <c r="F271" s="66"/>
      <c r="G271" s="92"/>
      <c r="H271" s="66"/>
      <c r="I271" s="92"/>
      <c r="J271" s="86"/>
    </row>
    <row r="272" spans="1:11" x14ac:dyDescent="0.25">
      <c r="A272" s="77"/>
      <c r="B272" s="65" t="s">
        <v>86</v>
      </c>
      <c r="C272" s="66"/>
      <c r="D272" s="92">
        <v>4</v>
      </c>
      <c r="E272" s="66">
        <v>4</v>
      </c>
      <c r="F272" s="66"/>
      <c r="G272" s="92"/>
      <c r="H272" s="66"/>
      <c r="I272" s="92"/>
      <c r="J272" s="86"/>
    </row>
    <row r="273" spans="1:11" x14ac:dyDescent="0.25">
      <c r="A273" s="77"/>
      <c r="B273" s="65" t="s">
        <v>79</v>
      </c>
      <c r="C273" s="66"/>
      <c r="D273" s="92">
        <v>100</v>
      </c>
      <c r="E273" s="66">
        <v>100</v>
      </c>
      <c r="F273" s="66"/>
      <c r="G273" s="92"/>
      <c r="H273" s="66"/>
      <c r="I273" s="92"/>
      <c r="J273" s="86"/>
    </row>
    <row r="274" spans="1:11" ht="15.75" thickBot="1" x14ac:dyDescent="0.3">
      <c r="A274" s="77" t="s">
        <v>93</v>
      </c>
      <c r="B274" s="91"/>
      <c r="C274" s="66">
        <v>15</v>
      </c>
      <c r="D274" s="158">
        <v>15</v>
      </c>
      <c r="E274" s="158">
        <v>15</v>
      </c>
      <c r="F274" s="66">
        <v>0.42</v>
      </c>
      <c r="G274" s="92">
        <v>0.5</v>
      </c>
      <c r="H274" s="66">
        <v>8.6</v>
      </c>
      <c r="I274" s="92">
        <v>40</v>
      </c>
      <c r="J274" s="86"/>
    </row>
    <row r="275" spans="1:11" ht="15.75" thickBot="1" x14ac:dyDescent="0.3">
      <c r="A275" s="438" t="s">
        <v>45</v>
      </c>
      <c r="B275" s="98"/>
      <c r="C275" s="107">
        <v>350</v>
      </c>
      <c r="D275" s="173"/>
      <c r="E275" s="173"/>
      <c r="F275" s="442">
        <f>SUM(F258:F274)</f>
        <v>8.82</v>
      </c>
      <c r="G275" s="442">
        <f>SUM(G258:G274)</f>
        <v>9.9</v>
      </c>
      <c r="H275" s="442">
        <f>SUM(H258:H274)</f>
        <v>46.2</v>
      </c>
      <c r="I275" s="442">
        <f>SUM(I258:I274)</f>
        <v>309</v>
      </c>
      <c r="J275" s="442">
        <f>SUM(J258:J274)</f>
        <v>8.0500000000000007</v>
      </c>
      <c r="K275" s="108"/>
    </row>
    <row r="276" spans="1:11" ht="15.75" thickBot="1" x14ac:dyDescent="0.3">
      <c r="A276" s="449" t="s">
        <v>97</v>
      </c>
      <c r="B276" s="450"/>
      <c r="C276" s="451">
        <f>C208+C257+C275</f>
        <v>1359</v>
      </c>
      <c r="D276" s="487"/>
      <c r="E276" s="487"/>
      <c r="F276" s="454">
        <f>F208+F257+F275</f>
        <v>38.42</v>
      </c>
      <c r="G276" s="454">
        <f>G208+G257+G275</f>
        <v>40</v>
      </c>
      <c r="H276" s="454">
        <f>H208+H257+H275</f>
        <v>161.19999999999999</v>
      </c>
      <c r="I276" s="454">
        <f>I208+I257+I275</f>
        <v>1157.8</v>
      </c>
      <c r="J276" s="454">
        <f>J208+J257+J275</f>
        <v>30.683999999999997</v>
      </c>
      <c r="K276" s="455"/>
    </row>
    <row r="277" spans="1:11" ht="30" customHeight="1" x14ac:dyDescent="0.25">
      <c r="A277" s="25"/>
      <c r="B277" s="171"/>
      <c r="C277" s="444"/>
      <c r="D277" s="183"/>
      <c r="E277" s="183"/>
      <c r="F277" s="183"/>
      <c r="G277" s="183"/>
      <c r="H277" s="183"/>
      <c r="J277" s="27"/>
      <c r="K277" s="250"/>
    </row>
    <row r="278" spans="1:11" ht="15.75" thickBot="1" x14ac:dyDescent="0.3">
      <c r="A278" s="21" t="s">
        <v>171</v>
      </c>
      <c r="B278" s="416"/>
      <c r="C278" s="416"/>
      <c r="D278" s="21"/>
      <c r="E278" s="8"/>
      <c r="G278" s="25"/>
      <c r="H278" s="25"/>
      <c r="J278" s="27"/>
      <c r="K278" s="416"/>
    </row>
    <row r="279" spans="1:11" ht="30" x14ac:dyDescent="0.25">
      <c r="A279" s="417" t="s">
        <v>6</v>
      </c>
      <c r="B279" s="29"/>
      <c r="C279" s="238" t="s">
        <v>7</v>
      </c>
      <c r="D279" s="34" t="s">
        <v>8</v>
      </c>
      <c r="E279" s="238" t="s">
        <v>8</v>
      </c>
      <c r="F279" s="572" t="s">
        <v>376</v>
      </c>
      <c r="G279" s="573"/>
      <c r="H279" s="574"/>
      <c r="I279" s="420" t="s">
        <v>10</v>
      </c>
      <c r="J279" s="458" t="s">
        <v>377</v>
      </c>
      <c r="K279" s="418" t="s">
        <v>140</v>
      </c>
    </row>
    <row r="280" spans="1:11" ht="15.75" thickBot="1" x14ac:dyDescent="0.3">
      <c r="A280" s="64" t="s">
        <v>13</v>
      </c>
      <c r="B280" s="65"/>
      <c r="C280" s="418" t="s">
        <v>14</v>
      </c>
      <c r="D280" s="459" t="s">
        <v>15</v>
      </c>
      <c r="E280" s="418" t="s">
        <v>15</v>
      </c>
      <c r="F280" s="567"/>
      <c r="G280" s="568"/>
      <c r="H280" s="568"/>
      <c r="I280" s="423" t="s">
        <v>378</v>
      </c>
      <c r="J280" s="424"/>
    </row>
    <row r="281" spans="1:11" ht="15.75" thickBot="1" x14ac:dyDescent="0.3">
      <c r="A281" s="425"/>
      <c r="B281" s="47"/>
      <c r="C281" s="426"/>
      <c r="D281" s="460" t="s">
        <v>17</v>
      </c>
      <c r="E281" s="426" t="s">
        <v>18</v>
      </c>
      <c r="F281" s="50" t="s">
        <v>19</v>
      </c>
      <c r="G281" s="50" t="s">
        <v>20</v>
      </c>
      <c r="H281" s="188" t="s">
        <v>21</v>
      </c>
      <c r="I281" s="248" t="s">
        <v>22</v>
      </c>
      <c r="J281" s="53" t="s">
        <v>23</v>
      </c>
      <c r="K281" s="97"/>
    </row>
    <row r="282" spans="1:11" x14ac:dyDescent="0.25">
      <c r="A282" s="64"/>
      <c r="B282" s="55" t="s">
        <v>24</v>
      </c>
      <c r="C282" s="238"/>
      <c r="D282" s="422"/>
      <c r="E282" s="132"/>
      <c r="F282" s="58"/>
      <c r="G282" s="189"/>
      <c r="H282" s="58"/>
      <c r="I282" s="488"/>
      <c r="J282" s="191"/>
    </row>
    <row r="283" spans="1:11" ht="30" x14ac:dyDescent="0.25">
      <c r="A283" s="64" t="s">
        <v>172</v>
      </c>
      <c r="B283" s="65"/>
      <c r="C283" s="66">
        <v>150</v>
      </c>
      <c r="D283" s="57"/>
      <c r="E283" s="68"/>
      <c r="F283" s="68">
        <v>3.3</v>
      </c>
      <c r="G283" s="68">
        <v>3.1</v>
      </c>
      <c r="H283" s="68">
        <v>13.9</v>
      </c>
      <c r="I283" s="57">
        <v>96</v>
      </c>
      <c r="J283" s="69">
        <v>0.39</v>
      </c>
      <c r="K283" s="70" t="s">
        <v>173</v>
      </c>
    </row>
    <row r="284" spans="1:11" ht="30" x14ac:dyDescent="0.25">
      <c r="A284" s="64"/>
      <c r="B284" s="65" t="s">
        <v>28</v>
      </c>
      <c r="C284" s="71"/>
      <c r="D284" s="57">
        <v>12</v>
      </c>
      <c r="E284" s="68">
        <v>12</v>
      </c>
      <c r="F284" s="68"/>
      <c r="G284" s="68"/>
      <c r="H284" s="68"/>
      <c r="I284" s="57"/>
      <c r="J284" s="69"/>
    </row>
    <row r="285" spans="1:11" x14ac:dyDescent="0.25">
      <c r="A285" s="64"/>
      <c r="B285" s="65" t="s">
        <v>38</v>
      </c>
      <c r="C285" s="71"/>
      <c r="D285" s="57">
        <v>1</v>
      </c>
      <c r="E285" s="68">
        <v>1</v>
      </c>
      <c r="F285" s="68"/>
      <c r="G285" s="68"/>
      <c r="H285" s="68"/>
      <c r="I285" s="57"/>
      <c r="J285" s="69"/>
    </row>
    <row r="286" spans="1:11" x14ac:dyDescent="0.25">
      <c r="A286" s="64"/>
      <c r="B286" s="65" t="s">
        <v>31</v>
      </c>
      <c r="C286" s="71"/>
      <c r="D286" s="57">
        <v>75</v>
      </c>
      <c r="E286" s="68">
        <v>75</v>
      </c>
      <c r="F286" s="68"/>
      <c r="G286" s="68"/>
      <c r="H286" s="68"/>
      <c r="I286" s="57"/>
      <c r="J286" s="69"/>
    </row>
    <row r="287" spans="1:11" x14ac:dyDescent="0.25">
      <c r="A287" s="64"/>
      <c r="B287" s="65" t="s">
        <v>39</v>
      </c>
      <c r="C287" s="71"/>
      <c r="D287" s="68">
        <v>63</v>
      </c>
      <c r="E287" s="68">
        <v>63</v>
      </c>
      <c r="F287" s="57"/>
      <c r="G287" s="68"/>
      <c r="H287" s="67"/>
      <c r="I287" s="57"/>
      <c r="J287" s="69"/>
    </row>
    <row r="288" spans="1:11" x14ac:dyDescent="0.25">
      <c r="A288" s="64"/>
      <c r="B288" s="75" t="s">
        <v>30</v>
      </c>
      <c r="C288" s="66"/>
      <c r="D288" s="67">
        <v>0.5</v>
      </c>
      <c r="E288" s="68">
        <v>0.5</v>
      </c>
      <c r="F288" s="57"/>
      <c r="G288" s="68"/>
      <c r="H288" s="67"/>
      <c r="I288" s="57"/>
      <c r="J288" s="69"/>
    </row>
    <row r="289" spans="1:11" x14ac:dyDescent="0.25">
      <c r="A289" s="64"/>
      <c r="B289" s="75" t="s">
        <v>64</v>
      </c>
      <c r="C289" s="66"/>
      <c r="D289" s="67">
        <v>0.8</v>
      </c>
      <c r="E289" s="68">
        <v>0.8</v>
      </c>
      <c r="F289" s="57"/>
      <c r="G289" s="68"/>
      <c r="H289" s="67"/>
      <c r="I289" s="57"/>
      <c r="J289" s="69"/>
    </row>
    <row r="290" spans="1:11" x14ac:dyDescent="0.25">
      <c r="A290" s="147" t="s">
        <v>94</v>
      </c>
      <c r="B290" s="199"/>
      <c r="C290" s="157">
        <v>150</v>
      </c>
      <c r="D290" s="251"/>
      <c r="E290" s="252"/>
      <c r="F290" s="152"/>
      <c r="G290" s="149"/>
      <c r="H290" s="153">
        <v>8</v>
      </c>
      <c r="I290" s="149">
        <v>32</v>
      </c>
      <c r="J290" s="152">
        <v>1.2</v>
      </c>
      <c r="K290" s="70" t="s">
        <v>380</v>
      </c>
    </row>
    <row r="291" spans="1:11" x14ac:dyDescent="0.25">
      <c r="A291" s="147"/>
      <c r="B291" s="199" t="s">
        <v>37</v>
      </c>
      <c r="C291" s="200"/>
      <c r="D291" s="203">
        <v>0.4</v>
      </c>
      <c r="E291" s="157">
        <v>0.4</v>
      </c>
      <c r="F291" s="152"/>
      <c r="G291" s="152"/>
      <c r="H291" s="149"/>
      <c r="I291" s="149"/>
      <c r="J291" s="152"/>
    </row>
    <row r="292" spans="1:11" x14ac:dyDescent="0.25">
      <c r="A292" s="147"/>
      <c r="B292" s="199" t="s">
        <v>38</v>
      </c>
      <c r="C292" s="200"/>
      <c r="D292" s="203">
        <v>7</v>
      </c>
      <c r="E292" s="157">
        <v>7</v>
      </c>
      <c r="F292" s="152"/>
      <c r="G292" s="152"/>
      <c r="H292" s="149"/>
      <c r="I292" s="152"/>
      <c r="J292" s="152"/>
    </row>
    <row r="293" spans="1:11" x14ac:dyDescent="0.25">
      <c r="A293" s="147"/>
      <c r="B293" s="199" t="s">
        <v>39</v>
      </c>
      <c r="C293" s="200"/>
      <c r="D293" s="203">
        <v>150</v>
      </c>
      <c r="E293" s="157">
        <v>150</v>
      </c>
      <c r="F293" s="152"/>
      <c r="G293" s="152"/>
      <c r="H293" s="149"/>
      <c r="I293" s="152"/>
      <c r="J293" s="152"/>
    </row>
    <row r="294" spans="1:11" x14ac:dyDescent="0.25">
      <c r="A294" s="77" t="s">
        <v>391</v>
      </c>
      <c r="B294" s="65"/>
      <c r="C294" s="137" t="s">
        <v>392</v>
      </c>
      <c r="D294" s="64"/>
      <c r="E294" s="70"/>
      <c r="F294" s="57">
        <v>3.5</v>
      </c>
      <c r="G294" s="68">
        <v>5.95</v>
      </c>
      <c r="H294" s="67">
        <v>12.9</v>
      </c>
      <c r="I294" s="57">
        <v>119.6</v>
      </c>
      <c r="J294" s="461">
        <v>0.04</v>
      </c>
      <c r="K294" s="70" t="s">
        <v>393</v>
      </c>
    </row>
    <row r="295" spans="1:11" x14ac:dyDescent="0.25">
      <c r="A295" s="77"/>
      <c r="B295" s="65" t="s">
        <v>43</v>
      </c>
      <c r="C295" s="418"/>
      <c r="D295" s="462">
        <v>25</v>
      </c>
      <c r="E295" s="418">
        <v>25</v>
      </c>
      <c r="F295" s="57"/>
      <c r="G295" s="68"/>
      <c r="H295" s="68"/>
      <c r="I295" s="57"/>
      <c r="J295" s="461"/>
    </row>
    <row r="296" spans="1:11" x14ac:dyDescent="0.25">
      <c r="A296" s="77"/>
      <c r="B296" s="75" t="s">
        <v>110</v>
      </c>
      <c r="C296" s="418"/>
      <c r="D296" s="462">
        <v>5.5</v>
      </c>
      <c r="E296" s="418">
        <v>5</v>
      </c>
      <c r="F296" s="57"/>
      <c r="G296" s="68"/>
      <c r="H296" s="68"/>
      <c r="I296" s="57"/>
      <c r="J296" s="461"/>
    </row>
    <row r="297" spans="1:11" ht="15.75" thickBot="1" x14ac:dyDescent="0.3">
      <c r="A297" s="77"/>
      <c r="B297" s="65" t="s">
        <v>30</v>
      </c>
      <c r="C297" s="418"/>
      <c r="D297" s="462">
        <v>5</v>
      </c>
      <c r="E297" s="418">
        <v>5</v>
      </c>
      <c r="F297" s="57" t="s">
        <v>44</v>
      </c>
      <c r="G297" s="68"/>
      <c r="H297" s="68"/>
      <c r="I297" s="57"/>
      <c r="J297" s="461"/>
    </row>
    <row r="298" spans="1:11" ht="15.75" thickBot="1" x14ac:dyDescent="0.3">
      <c r="A298" s="438" t="s">
        <v>45</v>
      </c>
      <c r="B298" s="98"/>
      <c r="C298" s="489"/>
      <c r="D298" s="440"/>
      <c r="E298" s="441"/>
      <c r="F298" s="82"/>
      <c r="G298" s="82"/>
      <c r="H298" s="82"/>
      <c r="I298" s="82"/>
      <c r="J298" s="82"/>
      <c r="K298" s="108"/>
    </row>
    <row r="299" spans="1:11" x14ac:dyDescent="0.25">
      <c r="A299" s="77"/>
      <c r="B299" s="91" t="s">
        <v>46</v>
      </c>
      <c r="C299" s="137"/>
      <c r="D299" s="422"/>
      <c r="E299" s="418"/>
      <c r="F299" s="68"/>
      <c r="G299" s="67"/>
      <c r="H299" s="68"/>
      <c r="I299" s="106"/>
      <c r="J299" s="69"/>
    </row>
    <row r="300" spans="1:11" ht="15.75" thickBot="1" x14ac:dyDescent="0.3">
      <c r="A300" s="64" t="s">
        <v>47</v>
      </c>
      <c r="B300" s="75"/>
      <c r="C300" s="418">
        <v>100</v>
      </c>
      <c r="D300" s="92">
        <v>100</v>
      </c>
      <c r="E300" s="66">
        <v>100</v>
      </c>
      <c r="F300" s="71">
        <v>0.3</v>
      </c>
      <c r="G300" s="66">
        <v>0</v>
      </c>
      <c r="H300" s="92">
        <v>17</v>
      </c>
      <c r="I300" s="66">
        <v>69</v>
      </c>
      <c r="J300" s="86">
        <v>3</v>
      </c>
      <c r="K300" s="70" t="s">
        <v>382</v>
      </c>
    </row>
    <row r="301" spans="1:11" ht="15.75" thickBot="1" x14ac:dyDescent="0.3">
      <c r="A301" s="438" t="s">
        <v>45</v>
      </c>
      <c r="B301" s="98"/>
      <c r="C301" s="439">
        <v>435</v>
      </c>
      <c r="D301" s="98"/>
      <c r="E301" s="108"/>
      <c r="F301" s="82">
        <f>SUM(F282:F300)</f>
        <v>7.1</v>
      </c>
      <c r="G301" s="82">
        <f>SUM(G282:G300)</f>
        <v>9.0500000000000007</v>
      </c>
      <c r="H301" s="82">
        <f>SUM(H282:H300)</f>
        <v>51.8</v>
      </c>
      <c r="I301" s="82">
        <f>SUM(I282:I300)</f>
        <v>316.60000000000002</v>
      </c>
      <c r="J301" s="82">
        <f>SUM(J282:J300)</f>
        <v>4.63</v>
      </c>
      <c r="K301" s="108"/>
    </row>
    <row r="302" spans="1:11" x14ac:dyDescent="0.25">
      <c r="A302" s="484"/>
      <c r="B302" s="55" t="s">
        <v>49</v>
      </c>
      <c r="C302" s="238"/>
      <c r="D302" s="34"/>
      <c r="E302" s="29"/>
      <c r="F302" s="111"/>
      <c r="G302" s="194"/>
      <c r="H302" s="111"/>
      <c r="I302" s="490"/>
      <c r="J302" s="491"/>
      <c r="K302" s="132"/>
    </row>
    <row r="303" spans="1:11" ht="30" x14ac:dyDescent="0.25">
      <c r="A303" s="64" t="s">
        <v>175</v>
      </c>
      <c r="B303" s="91"/>
      <c r="C303" s="66">
        <v>50</v>
      </c>
      <c r="D303" s="123"/>
      <c r="E303" s="485"/>
      <c r="F303" s="67">
        <v>0.5</v>
      </c>
      <c r="G303" s="68">
        <v>2.9</v>
      </c>
      <c r="H303" s="67">
        <v>3.2</v>
      </c>
      <c r="I303" s="68">
        <v>40</v>
      </c>
      <c r="J303" s="461">
        <v>0.75</v>
      </c>
      <c r="K303" s="70" t="s">
        <v>176</v>
      </c>
    </row>
    <row r="304" spans="1:11" x14ac:dyDescent="0.25">
      <c r="A304" s="64"/>
      <c r="B304" s="65" t="s">
        <v>52</v>
      </c>
      <c r="C304" s="137"/>
      <c r="D304" s="92">
        <v>78.7</v>
      </c>
      <c r="E304" s="66">
        <v>59.25</v>
      </c>
      <c r="F304" s="67"/>
      <c r="G304" s="68"/>
      <c r="H304" s="67"/>
      <c r="I304" s="68"/>
      <c r="J304" s="492"/>
      <c r="K304" s="448"/>
    </row>
    <row r="305" spans="1:11" x14ac:dyDescent="0.25">
      <c r="A305" s="64"/>
      <c r="B305" s="65" t="s">
        <v>177</v>
      </c>
      <c r="C305" s="137"/>
      <c r="D305" s="92"/>
      <c r="E305" s="66">
        <v>50</v>
      </c>
      <c r="F305" s="67"/>
      <c r="G305" s="68"/>
      <c r="H305" s="67"/>
      <c r="I305" s="68"/>
      <c r="J305" s="492"/>
      <c r="K305" s="448"/>
    </row>
    <row r="306" spans="1:11" ht="30" x14ac:dyDescent="0.25">
      <c r="A306" s="64"/>
      <c r="B306" s="65" t="s">
        <v>61</v>
      </c>
      <c r="C306" s="137"/>
      <c r="D306" s="92">
        <v>1</v>
      </c>
      <c r="E306" s="66">
        <v>1</v>
      </c>
      <c r="F306" s="67"/>
      <c r="G306" s="68"/>
      <c r="H306" s="67"/>
      <c r="I306" s="68"/>
      <c r="J306" s="492"/>
      <c r="K306" s="448"/>
    </row>
    <row r="307" spans="1:11" x14ac:dyDescent="0.25">
      <c r="A307" s="64"/>
      <c r="B307" s="65" t="s">
        <v>64</v>
      </c>
      <c r="C307" s="137"/>
      <c r="D307" s="92">
        <v>0.2</v>
      </c>
      <c r="E307" s="66">
        <v>0.2</v>
      </c>
      <c r="F307" s="67"/>
      <c r="G307" s="68"/>
      <c r="H307" s="67"/>
      <c r="I307" s="68"/>
      <c r="J307" s="492"/>
      <c r="K307" s="448"/>
    </row>
    <row r="308" spans="1:11" ht="45" x14ac:dyDescent="0.25">
      <c r="A308" s="197" t="s">
        <v>178</v>
      </c>
      <c r="B308" s="198"/>
      <c r="C308" s="137" t="s">
        <v>412</v>
      </c>
      <c r="D308" s="66"/>
      <c r="E308" s="92"/>
      <c r="F308" s="68">
        <v>1.1000000000000001</v>
      </c>
      <c r="G308" s="67">
        <v>3.3</v>
      </c>
      <c r="H308" s="68">
        <v>5</v>
      </c>
      <c r="I308" s="68">
        <v>55</v>
      </c>
      <c r="J308" s="178">
        <v>7.19</v>
      </c>
      <c r="K308" s="70" t="s">
        <v>180</v>
      </c>
    </row>
    <row r="309" spans="1:11" x14ac:dyDescent="0.25">
      <c r="A309" s="64"/>
      <c r="B309" s="65" t="s">
        <v>73</v>
      </c>
      <c r="C309" s="68"/>
      <c r="D309" s="66">
        <v>37.5</v>
      </c>
      <c r="E309" s="92">
        <v>30</v>
      </c>
      <c r="F309" s="68"/>
      <c r="G309" s="67"/>
      <c r="H309" s="68"/>
      <c r="I309" s="68"/>
      <c r="J309" s="178"/>
    </row>
    <row r="310" spans="1:11" x14ac:dyDescent="0.25">
      <c r="A310" s="64"/>
      <c r="B310" s="65" t="s">
        <v>57</v>
      </c>
      <c r="C310" s="68"/>
      <c r="D310" s="66">
        <v>24</v>
      </c>
      <c r="E310" s="92">
        <v>18</v>
      </c>
      <c r="F310" s="68"/>
      <c r="G310" s="67"/>
      <c r="H310" s="68"/>
      <c r="I310" s="68"/>
      <c r="J310" s="246"/>
    </row>
    <row r="311" spans="1:11" x14ac:dyDescent="0.25">
      <c r="A311" s="64"/>
      <c r="B311" s="65" t="s">
        <v>59</v>
      </c>
      <c r="C311" s="68"/>
      <c r="D311" s="66">
        <v>7.5</v>
      </c>
      <c r="E311" s="92">
        <v>6</v>
      </c>
      <c r="F311" s="68"/>
      <c r="G311" s="67"/>
      <c r="H311" s="68"/>
      <c r="I311" s="68"/>
      <c r="J311" s="246"/>
    </row>
    <row r="312" spans="1:11" x14ac:dyDescent="0.25">
      <c r="A312" s="64"/>
      <c r="B312" s="75" t="s">
        <v>60</v>
      </c>
      <c r="C312" s="68"/>
      <c r="D312" s="66">
        <v>7.5</v>
      </c>
      <c r="E312" s="92">
        <v>6</v>
      </c>
      <c r="F312" s="68"/>
      <c r="G312" s="67"/>
      <c r="H312" s="68"/>
      <c r="I312" s="68"/>
      <c r="J312" s="246"/>
    </row>
    <row r="313" spans="1:11" ht="30" x14ac:dyDescent="0.25">
      <c r="A313" s="64"/>
      <c r="B313" s="75" t="s">
        <v>61</v>
      </c>
      <c r="C313" s="68"/>
      <c r="D313" s="66">
        <v>2</v>
      </c>
      <c r="E313" s="92">
        <v>2</v>
      </c>
      <c r="F313" s="68"/>
      <c r="G313" s="67"/>
      <c r="H313" s="68"/>
      <c r="I313" s="68"/>
      <c r="J313" s="246"/>
    </row>
    <row r="314" spans="1:11" x14ac:dyDescent="0.25">
      <c r="A314" s="64"/>
      <c r="B314" s="75" t="s">
        <v>63</v>
      </c>
      <c r="C314" s="68"/>
      <c r="D314" s="66">
        <v>5</v>
      </c>
      <c r="E314" s="92">
        <v>5</v>
      </c>
      <c r="F314" s="68"/>
      <c r="G314" s="67"/>
      <c r="H314" s="68"/>
      <c r="I314" s="68"/>
      <c r="J314" s="246"/>
    </row>
    <row r="315" spans="1:11" x14ac:dyDescent="0.25">
      <c r="A315" s="64"/>
      <c r="B315" s="75" t="s">
        <v>64</v>
      </c>
      <c r="C315" s="68"/>
      <c r="D315" s="66">
        <v>0.8</v>
      </c>
      <c r="E315" s="92">
        <v>0.8</v>
      </c>
      <c r="F315" s="68"/>
      <c r="G315" s="67"/>
      <c r="H315" s="68"/>
      <c r="I315" s="68"/>
      <c r="J315" s="246"/>
    </row>
    <row r="316" spans="1:11" x14ac:dyDescent="0.25">
      <c r="A316" s="64"/>
      <c r="B316" s="75" t="s">
        <v>39</v>
      </c>
      <c r="C316" s="68"/>
      <c r="D316" s="66">
        <v>120</v>
      </c>
      <c r="E316" s="92">
        <v>120</v>
      </c>
      <c r="F316" s="68"/>
      <c r="G316" s="67"/>
      <c r="H316" s="68"/>
      <c r="I316" s="68"/>
      <c r="J316" s="246"/>
    </row>
    <row r="317" spans="1:11" ht="30" x14ac:dyDescent="0.25">
      <c r="A317" s="64" t="s">
        <v>181</v>
      </c>
      <c r="B317" s="65"/>
      <c r="C317" s="66" t="s">
        <v>413</v>
      </c>
      <c r="D317" s="104"/>
      <c r="E317" s="105"/>
      <c r="F317" s="68">
        <v>10</v>
      </c>
      <c r="G317" s="67">
        <v>10</v>
      </c>
      <c r="H317" s="68">
        <v>3</v>
      </c>
      <c r="I317" s="68">
        <v>142</v>
      </c>
      <c r="J317" s="178">
        <v>0.37</v>
      </c>
      <c r="K317" s="70" t="s">
        <v>183</v>
      </c>
    </row>
    <row r="318" spans="1:11" x14ac:dyDescent="0.25">
      <c r="A318" s="64"/>
      <c r="B318" s="75" t="s">
        <v>56</v>
      </c>
      <c r="C318" s="137"/>
      <c r="D318" s="68">
        <v>85</v>
      </c>
      <c r="E318" s="105">
        <v>63</v>
      </c>
      <c r="F318" s="68"/>
      <c r="G318" s="67"/>
      <c r="H318" s="68"/>
      <c r="I318" s="68"/>
      <c r="J318" s="246"/>
    </row>
    <row r="319" spans="1:11" x14ac:dyDescent="0.25">
      <c r="A319" s="64"/>
      <c r="B319" s="75" t="s">
        <v>59</v>
      </c>
      <c r="C319" s="137"/>
      <c r="D319" s="104">
        <v>2.5</v>
      </c>
      <c r="E319" s="105">
        <v>2</v>
      </c>
      <c r="F319" s="68"/>
      <c r="G319" s="67"/>
      <c r="H319" s="68"/>
      <c r="I319" s="68"/>
      <c r="J319" s="178"/>
    </row>
    <row r="320" spans="1:11" x14ac:dyDescent="0.25">
      <c r="A320" s="64"/>
      <c r="B320" s="75" t="s">
        <v>60</v>
      </c>
      <c r="C320" s="137"/>
      <c r="D320" s="104">
        <v>2.4</v>
      </c>
      <c r="E320" s="105">
        <v>2</v>
      </c>
      <c r="F320" s="68"/>
      <c r="G320" s="67"/>
      <c r="H320" s="68"/>
      <c r="I320" s="68"/>
      <c r="J320" s="178"/>
    </row>
    <row r="321" spans="1:11" ht="30" x14ac:dyDescent="0.25">
      <c r="A321" s="64"/>
      <c r="B321" s="75" t="s">
        <v>184</v>
      </c>
      <c r="C321" s="137"/>
      <c r="D321" s="104"/>
      <c r="E321" s="105">
        <v>40</v>
      </c>
      <c r="F321" s="68"/>
      <c r="G321" s="67"/>
      <c r="H321" s="68"/>
      <c r="I321" s="68"/>
      <c r="J321" s="178"/>
    </row>
    <row r="322" spans="1:11" x14ac:dyDescent="0.25">
      <c r="A322" s="64"/>
      <c r="B322" s="75" t="s">
        <v>39</v>
      </c>
      <c r="C322" s="137"/>
      <c r="D322" s="104">
        <v>34</v>
      </c>
      <c r="E322" s="105">
        <v>34</v>
      </c>
      <c r="F322" s="68"/>
      <c r="G322" s="67"/>
      <c r="H322" s="68"/>
      <c r="I322" s="68"/>
      <c r="J322" s="246"/>
    </row>
    <row r="323" spans="1:11" x14ac:dyDescent="0.25">
      <c r="A323" s="64"/>
      <c r="B323" s="75" t="s">
        <v>59</v>
      </c>
      <c r="C323" s="137"/>
      <c r="D323" s="104">
        <v>9</v>
      </c>
      <c r="E323" s="105">
        <v>7.5</v>
      </c>
      <c r="F323" s="68"/>
      <c r="G323" s="67"/>
      <c r="H323" s="68"/>
      <c r="I323" s="68"/>
      <c r="J323" s="246"/>
    </row>
    <row r="324" spans="1:11" x14ac:dyDescent="0.25">
      <c r="A324" s="64"/>
      <c r="B324" s="75" t="s">
        <v>60</v>
      </c>
      <c r="C324" s="137"/>
      <c r="D324" s="104">
        <v>8</v>
      </c>
      <c r="E324" s="105">
        <v>7</v>
      </c>
      <c r="F324" s="68"/>
      <c r="G324" s="67"/>
      <c r="H324" s="68"/>
      <c r="I324" s="68"/>
      <c r="J324" s="246"/>
    </row>
    <row r="325" spans="1:11" x14ac:dyDescent="0.25">
      <c r="A325" s="64"/>
      <c r="B325" s="75" t="s">
        <v>74</v>
      </c>
      <c r="C325" s="137"/>
      <c r="D325" s="104">
        <v>2</v>
      </c>
      <c r="E325" s="105">
        <v>2</v>
      </c>
      <c r="F325" s="68"/>
      <c r="G325" s="67"/>
      <c r="H325" s="68"/>
      <c r="I325" s="68"/>
      <c r="J325" s="246"/>
    </row>
    <row r="326" spans="1:11" ht="30" x14ac:dyDescent="0.25">
      <c r="A326" s="64"/>
      <c r="B326" s="75" t="s">
        <v>61</v>
      </c>
      <c r="C326" s="137"/>
      <c r="D326" s="104">
        <v>3</v>
      </c>
      <c r="E326" s="105">
        <v>3</v>
      </c>
      <c r="F326" s="68"/>
      <c r="G326" s="67"/>
      <c r="H326" s="68"/>
      <c r="I326" s="68"/>
      <c r="J326" s="246"/>
    </row>
    <row r="327" spans="1:11" x14ac:dyDescent="0.25">
      <c r="A327" s="64"/>
      <c r="B327" s="75" t="s">
        <v>64</v>
      </c>
      <c r="C327" s="137"/>
      <c r="D327" s="104">
        <v>0.8</v>
      </c>
      <c r="E327" s="105">
        <v>0.8</v>
      </c>
      <c r="F327" s="68"/>
      <c r="G327" s="67"/>
      <c r="H327" s="68"/>
      <c r="I327" s="68"/>
      <c r="J327" s="246"/>
    </row>
    <row r="328" spans="1:11" x14ac:dyDescent="0.25">
      <c r="A328" s="64"/>
      <c r="B328" s="75" t="s">
        <v>185</v>
      </c>
      <c r="C328" s="137"/>
      <c r="D328" s="104"/>
      <c r="E328" s="105">
        <v>40</v>
      </c>
      <c r="F328" s="68"/>
      <c r="G328" s="67"/>
      <c r="H328" s="68"/>
      <c r="I328" s="68"/>
      <c r="J328" s="246"/>
    </row>
    <row r="329" spans="1:11" x14ac:dyDescent="0.25">
      <c r="A329" s="64" t="s">
        <v>186</v>
      </c>
      <c r="B329" s="65"/>
      <c r="C329" s="66">
        <v>100</v>
      </c>
      <c r="D329" s="104"/>
      <c r="E329" s="105"/>
      <c r="F329" s="68">
        <v>2</v>
      </c>
      <c r="G329" s="67">
        <v>3</v>
      </c>
      <c r="H329" s="68">
        <v>21</v>
      </c>
      <c r="I329" s="68">
        <v>119</v>
      </c>
      <c r="J329" s="178"/>
      <c r="K329" s="70" t="s">
        <v>187</v>
      </c>
    </row>
    <row r="330" spans="1:11" x14ac:dyDescent="0.25">
      <c r="A330" s="64"/>
      <c r="B330" s="75" t="s">
        <v>188</v>
      </c>
      <c r="C330" s="137"/>
      <c r="D330" s="68">
        <v>25</v>
      </c>
      <c r="E330" s="105">
        <v>25</v>
      </c>
      <c r="F330" s="68"/>
      <c r="G330" s="67"/>
      <c r="H330" s="68"/>
      <c r="I330" s="68"/>
      <c r="J330" s="178"/>
    </row>
    <row r="331" spans="1:11" x14ac:dyDescent="0.25">
      <c r="A331" s="64"/>
      <c r="B331" s="75" t="s">
        <v>39</v>
      </c>
      <c r="C331" s="137"/>
      <c r="D331" s="68">
        <v>85</v>
      </c>
      <c r="E331" s="105">
        <v>85</v>
      </c>
      <c r="F331" s="68"/>
      <c r="G331" s="67"/>
      <c r="H331" s="68"/>
      <c r="I331" s="68"/>
      <c r="J331" s="178"/>
    </row>
    <row r="332" spans="1:11" x14ac:dyDescent="0.25">
      <c r="A332" s="64"/>
      <c r="B332" s="75" t="s">
        <v>30</v>
      </c>
      <c r="C332" s="137"/>
      <c r="D332" s="104">
        <v>2</v>
      </c>
      <c r="E332" s="105">
        <v>2</v>
      </c>
      <c r="F332" s="68"/>
      <c r="G332" s="67"/>
      <c r="H332" s="68"/>
      <c r="I332" s="68"/>
      <c r="J332" s="178"/>
    </row>
    <row r="333" spans="1:11" x14ac:dyDescent="0.25">
      <c r="A333" s="64"/>
      <c r="B333" s="75" t="s">
        <v>32</v>
      </c>
      <c r="C333" s="137"/>
      <c r="D333" s="104">
        <v>0.6</v>
      </c>
      <c r="E333" s="105">
        <v>0.6</v>
      </c>
      <c r="F333" s="68"/>
      <c r="G333" s="67"/>
      <c r="H333" s="68"/>
      <c r="I333" s="68"/>
      <c r="J333" s="178"/>
    </row>
    <row r="334" spans="1:11" x14ac:dyDescent="0.25">
      <c r="A334" s="64" t="s">
        <v>76</v>
      </c>
      <c r="B334" s="65"/>
      <c r="C334" s="66">
        <v>130</v>
      </c>
      <c r="D334" s="67"/>
      <c r="E334" s="68"/>
      <c r="F334" s="57"/>
      <c r="G334" s="68"/>
      <c r="H334" s="67">
        <v>13</v>
      </c>
      <c r="I334" s="57">
        <v>52</v>
      </c>
      <c r="J334" s="69"/>
      <c r="K334" s="70" t="s">
        <v>387</v>
      </c>
    </row>
    <row r="335" spans="1:11" x14ac:dyDescent="0.25">
      <c r="A335" s="64"/>
      <c r="B335" s="65" t="s">
        <v>78</v>
      </c>
      <c r="C335" s="66"/>
      <c r="D335" s="67">
        <v>15.2</v>
      </c>
      <c r="E335" s="68">
        <v>15.2</v>
      </c>
      <c r="F335" s="57"/>
      <c r="G335" s="68"/>
      <c r="H335" s="67"/>
      <c r="I335" s="57"/>
      <c r="J335" s="69"/>
    </row>
    <row r="336" spans="1:11" x14ac:dyDescent="0.25">
      <c r="A336" s="64"/>
      <c r="B336" s="65" t="s">
        <v>38</v>
      </c>
      <c r="C336" s="66"/>
      <c r="D336" s="67">
        <v>6</v>
      </c>
      <c r="E336" s="68">
        <v>6</v>
      </c>
      <c r="F336" s="57"/>
      <c r="G336" s="68"/>
      <c r="H336" s="67"/>
      <c r="I336" s="57"/>
      <c r="J336" s="69"/>
    </row>
    <row r="337" spans="1:11" x14ac:dyDescent="0.25">
      <c r="A337" s="64"/>
      <c r="B337" s="65" t="s">
        <v>79</v>
      </c>
      <c r="C337" s="66"/>
      <c r="D337" s="68">
        <v>130</v>
      </c>
      <c r="E337" s="68">
        <v>130</v>
      </c>
      <c r="F337" s="68"/>
      <c r="G337" s="68"/>
      <c r="H337" s="68"/>
      <c r="I337" s="68"/>
      <c r="J337" s="69"/>
    </row>
    <row r="338" spans="1:11" ht="15.75" thickBot="1" x14ac:dyDescent="0.3">
      <c r="A338" s="425" t="s">
        <v>80</v>
      </c>
      <c r="B338" s="47"/>
      <c r="C338" s="95">
        <v>30</v>
      </c>
      <c r="D338" s="569">
        <v>30</v>
      </c>
      <c r="E338" s="568">
        <v>30</v>
      </c>
      <c r="F338" s="66">
        <v>1.5</v>
      </c>
      <c r="G338" s="92">
        <v>0.3</v>
      </c>
      <c r="H338" s="66">
        <v>14.3</v>
      </c>
      <c r="I338" s="92">
        <v>66</v>
      </c>
      <c r="J338" s="86"/>
      <c r="K338" s="97"/>
    </row>
    <row r="339" spans="1:11" ht="15.75" thickBot="1" x14ac:dyDescent="0.3">
      <c r="A339" s="438" t="s">
        <v>45</v>
      </c>
      <c r="B339" s="98"/>
      <c r="C339" s="107">
        <v>535</v>
      </c>
      <c r="D339" s="188"/>
      <c r="E339" s="50"/>
      <c r="F339" s="141">
        <f>SUM(F302:F338)</f>
        <v>15.1</v>
      </c>
      <c r="G339" s="141">
        <f>SUM(G302:G338)</f>
        <v>19.5</v>
      </c>
      <c r="H339" s="141">
        <f>SUM(H302:H338)</f>
        <v>59.5</v>
      </c>
      <c r="I339" s="141">
        <f>SUM(I302:I338)</f>
        <v>474</v>
      </c>
      <c r="J339" s="141">
        <f>SUM(J302:J338)</f>
        <v>8.31</v>
      </c>
      <c r="K339" s="108"/>
    </row>
    <row r="340" spans="1:11" x14ac:dyDescent="0.25">
      <c r="A340" s="417"/>
      <c r="B340" s="55" t="s">
        <v>81</v>
      </c>
      <c r="C340" s="466"/>
      <c r="D340" s="565"/>
      <c r="E340" s="56"/>
      <c r="F340" s="31"/>
      <c r="G340" s="170"/>
      <c r="H340" s="31"/>
      <c r="I340" s="493"/>
      <c r="J340" s="191"/>
      <c r="K340" s="445"/>
    </row>
    <row r="341" spans="1:11" x14ac:dyDescent="0.25">
      <c r="A341" s="64" t="s">
        <v>82</v>
      </c>
      <c r="B341" s="75"/>
      <c r="C341" s="66">
        <v>60</v>
      </c>
      <c r="D341" s="92">
        <v>68</v>
      </c>
      <c r="E341" s="66">
        <v>60</v>
      </c>
      <c r="F341" s="71">
        <v>0.1</v>
      </c>
      <c r="G341" s="66">
        <v>0.09</v>
      </c>
      <c r="H341" s="92">
        <v>17</v>
      </c>
      <c r="I341" s="66">
        <v>69</v>
      </c>
      <c r="J341" s="86">
        <v>29.4</v>
      </c>
      <c r="K341" s="70" t="s">
        <v>414</v>
      </c>
    </row>
    <row r="342" spans="1:11" ht="30" x14ac:dyDescent="0.25">
      <c r="A342" s="147" t="s">
        <v>189</v>
      </c>
      <c r="B342" s="199"/>
      <c r="C342" s="200" t="s">
        <v>135</v>
      </c>
      <c r="D342" s="157"/>
      <c r="E342" s="157"/>
      <c r="F342" s="152">
        <v>3.5</v>
      </c>
      <c r="G342" s="152">
        <v>6</v>
      </c>
      <c r="H342" s="149">
        <v>10.9</v>
      </c>
      <c r="I342" s="149">
        <v>112</v>
      </c>
      <c r="J342" s="152">
        <v>0.01</v>
      </c>
      <c r="K342" s="70" t="s">
        <v>190</v>
      </c>
    </row>
    <row r="343" spans="1:11" x14ac:dyDescent="0.25">
      <c r="A343" s="147"/>
      <c r="B343" s="199" t="s">
        <v>57</v>
      </c>
      <c r="C343" s="200"/>
      <c r="D343" s="157">
        <v>120</v>
      </c>
      <c r="E343" s="157">
        <v>90</v>
      </c>
      <c r="F343" s="201"/>
      <c r="G343" s="201"/>
      <c r="H343" s="202"/>
      <c r="I343" s="149"/>
      <c r="J343" s="152"/>
    </row>
    <row r="344" spans="1:11" x14ac:dyDescent="0.25">
      <c r="A344" s="147"/>
      <c r="B344" s="199" t="s">
        <v>59</v>
      </c>
      <c r="C344" s="200"/>
      <c r="D344" s="157">
        <v>9.4</v>
      </c>
      <c r="E344" s="157">
        <v>7.5</v>
      </c>
      <c r="F344" s="201"/>
      <c r="G344" s="201"/>
      <c r="H344" s="202"/>
      <c r="I344" s="149"/>
      <c r="J344" s="152"/>
    </row>
    <row r="345" spans="1:11" x14ac:dyDescent="0.25">
      <c r="A345" s="147"/>
      <c r="B345" s="199" t="s">
        <v>60</v>
      </c>
      <c r="C345" s="200"/>
      <c r="D345" s="157">
        <v>12</v>
      </c>
      <c r="E345" s="157">
        <v>10</v>
      </c>
      <c r="F345" s="201"/>
      <c r="G345" s="201"/>
      <c r="H345" s="202"/>
      <c r="I345" s="149"/>
      <c r="J345" s="152"/>
    </row>
    <row r="346" spans="1:11" x14ac:dyDescent="0.25">
      <c r="A346" s="147"/>
      <c r="B346" s="156" t="s">
        <v>29</v>
      </c>
      <c r="C346" s="200"/>
      <c r="D346" s="157">
        <v>11</v>
      </c>
      <c r="E346" s="157">
        <v>10</v>
      </c>
      <c r="F346" s="201"/>
      <c r="G346" s="201"/>
      <c r="H346" s="202"/>
      <c r="I346" s="202"/>
      <c r="J346" s="201"/>
    </row>
    <row r="347" spans="1:11" x14ac:dyDescent="0.25">
      <c r="A347" s="147"/>
      <c r="B347" s="156" t="s">
        <v>61</v>
      </c>
      <c r="C347" s="200"/>
      <c r="D347" s="157">
        <v>5</v>
      </c>
      <c r="E347" s="157">
        <v>5</v>
      </c>
      <c r="F347" s="201"/>
      <c r="G347" s="152"/>
      <c r="H347" s="149"/>
      <c r="I347" s="149"/>
      <c r="J347" s="152"/>
    </row>
    <row r="348" spans="1:11" x14ac:dyDescent="0.25">
      <c r="A348" s="147"/>
      <c r="B348" s="156" t="s">
        <v>63</v>
      </c>
      <c r="C348" s="200"/>
      <c r="D348" s="157">
        <v>3</v>
      </c>
      <c r="E348" s="157">
        <v>3</v>
      </c>
      <c r="F348" s="201"/>
      <c r="G348" s="152"/>
      <c r="H348" s="149"/>
      <c r="I348" s="149"/>
      <c r="J348" s="152"/>
    </row>
    <row r="349" spans="1:11" x14ac:dyDescent="0.25">
      <c r="A349" s="147"/>
      <c r="B349" s="156" t="s">
        <v>191</v>
      </c>
      <c r="C349" s="200"/>
      <c r="D349" s="157">
        <v>3</v>
      </c>
      <c r="E349" s="157">
        <v>3</v>
      </c>
      <c r="F349" s="201"/>
      <c r="G349" s="152"/>
      <c r="H349" s="149"/>
      <c r="I349" s="149"/>
      <c r="J349" s="152"/>
    </row>
    <row r="350" spans="1:11" x14ac:dyDescent="0.25">
      <c r="A350" s="147"/>
      <c r="B350" s="156" t="s">
        <v>64</v>
      </c>
      <c r="C350" s="200"/>
      <c r="D350" s="203">
        <v>0.6</v>
      </c>
      <c r="E350" s="157">
        <v>0.6</v>
      </c>
      <c r="F350" s="201"/>
      <c r="G350" s="152"/>
      <c r="H350" s="149"/>
      <c r="I350" s="149"/>
      <c r="J350" s="152"/>
    </row>
    <row r="351" spans="1:11" x14ac:dyDescent="0.25">
      <c r="A351" s="147"/>
      <c r="B351" s="156" t="s">
        <v>192</v>
      </c>
      <c r="C351" s="200"/>
      <c r="D351" s="203"/>
      <c r="E351" s="157">
        <v>100</v>
      </c>
      <c r="F351" s="201"/>
      <c r="G351" s="149"/>
      <c r="H351" s="153"/>
      <c r="I351" s="152"/>
      <c r="J351" s="152"/>
    </row>
    <row r="352" spans="1:11" x14ac:dyDescent="0.25">
      <c r="A352" s="147"/>
      <c r="B352" s="156" t="s">
        <v>63</v>
      </c>
      <c r="C352" s="200"/>
      <c r="D352" s="203">
        <v>5</v>
      </c>
      <c r="E352" s="157">
        <v>5</v>
      </c>
      <c r="F352" s="201"/>
      <c r="G352" s="149"/>
      <c r="H352" s="153"/>
      <c r="I352" s="152"/>
      <c r="J352" s="152"/>
    </row>
    <row r="353" spans="1:11" x14ac:dyDescent="0.25">
      <c r="A353" s="147"/>
      <c r="B353" s="156" t="s">
        <v>74</v>
      </c>
      <c r="C353" s="200"/>
      <c r="D353" s="203">
        <v>1.5</v>
      </c>
      <c r="E353" s="157">
        <v>1.5</v>
      </c>
      <c r="F353" s="201"/>
      <c r="G353" s="149"/>
      <c r="H353" s="153"/>
      <c r="I353" s="152"/>
      <c r="J353" s="152"/>
    </row>
    <row r="354" spans="1:11" x14ac:dyDescent="0.25">
      <c r="A354" s="147"/>
      <c r="B354" s="156" t="s">
        <v>39</v>
      </c>
      <c r="C354" s="200"/>
      <c r="D354" s="203">
        <v>15</v>
      </c>
      <c r="E354" s="157">
        <v>15</v>
      </c>
      <c r="F354" s="201"/>
      <c r="G354" s="149"/>
      <c r="H354" s="153"/>
      <c r="I354" s="152"/>
      <c r="J354" s="152"/>
    </row>
    <row r="355" spans="1:11" x14ac:dyDescent="0.25">
      <c r="A355" s="147"/>
      <c r="B355" s="156" t="s">
        <v>193</v>
      </c>
      <c r="C355" s="200"/>
      <c r="D355" s="203"/>
      <c r="E355" s="157">
        <v>20</v>
      </c>
      <c r="F355" s="201"/>
      <c r="G355" s="149"/>
      <c r="H355" s="153"/>
      <c r="I355" s="152"/>
      <c r="J355" s="152"/>
    </row>
    <row r="356" spans="1:11" x14ac:dyDescent="0.25">
      <c r="A356" s="77" t="s">
        <v>90</v>
      </c>
      <c r="B356" s="65"/>
      <c r="C356" s="66">
        <v>130</v>
      </c>
      <c r="D356" s="92"/>
      <c r="E356" s="66"/>
      <c r="F356" s="66">
        <v>4</v>
      </c>
      <c r="G356" s="66">
        <v>3.2</v>
      </c>
      <c r="H356" s="66">
        <v>5.0999999999999996</v>
      </c>
      <c r="I356" s="71">
        <v>65</v>
      </c>
      <c r="J356" s="86">
        <v>1.05</v>
      </c>
      <c r="K356" s="70" t="s">
        <v>91</v>
      </c>
    </row>
    <row r="357" spans="1:11" x14ac:dyDescent="0.25">
      <c r="A357" s="77"/>
      <c r="B357" s="65" t="s">
        <v>92</v>
      </c>
      <c r="C357" s="66"/>
      <c r="D357" s="92">
        <v>134</v>
      </c>
      <c r="E357" s="66">
        <v>130</v>
      </c>
      <c r="F357" s="66"/>
      <c r="G357" s="92"/>
      <c r="H357" s="66"/>
      <c r="I357" s="92"/>
      <c r="J357" s="86"/>
    </row>
    <row r="358" spans="1:11" x14ac:dyDescent="0.25">
      <c r="A358" s="77" t="s">
        <v>94</v>
      </c>
      <c r="B358" s="65"/>
      <c r="C358" s="66">
        <v>100</v>
      </c>
      <c r="D358" s="92"/>
      <c r="E358" s="66"/>
      <c r="F358" s="66"/>
      <c r="G358" s="92"/>
      <c r="H358" s="66">
        <v>5</v>
      </c>
      <c r="I358" s="92">
        <v>21</v>
      </c>
      <c r="J358" s="86"/>
      <c r="K358" s="70" t="s">
        <v>95</v>
      </c>
    </row>
    <row r="359" spans="1:11" x14ac:dyDescent="0.25">
      <c r="A359" s="77"/>
      <c r="B359" s="65" t="s">
        <v>96</v>
      </c>
      <c r="C359" s="66"/>
      <c r="D359" s="92">
        <v>0.2</v>
      </c>
      <c r="E359" s="66">
        <v>0.2</v>
      </c>
      <c r="F359" s="66"/>
      <c r="G359" s="92"/>
      <c r="H359" s="66"/>
      <c r="I359" s="92"/>
      <c r="J359" s="86"/>
    </row>
    <row r="360" spans="1:11" x14ac:dyDescent="0.25">
      <c r="A360" s="77"/>
      <c r="B360" s="65" t="s">
        <v>86</v>
      </c>
      <c r="C360" s="66"/>
      <c r="D360" s="92">
        <v>4</v>
      </c>
      <c r="E360" s="66">
        <v>4</v>
      </c>
      <c r="F360" s="66"/>
      <c r="G360" s="92"/>
      <c r="H360" s="66"/>
      <c r="I360" s="92"/>
      <c r="J360" s="86"/>
    </row>
    <row r="361" spans="1:11" x14ac:dyDescent="0.25">
      <c r="A361" s="77"/>
      <c r="B361" s="65" t="s">
        <v>79</v>
      </c>
      <c r="C361" s="66"/>
      <c r="D361" s="92">
        <v>100</v>
      </c>
      <c r="E361" s="66">
        <v>100</v>
      </c>
      <c r="F361" s="66"/>
      <c r="G361" s="92"/>
      <c r="H361" s="66"/>
      <c r="I361" s="92"/>
      <c r="J361" s="86"/>
    </row>
    <row r="362" spans="1:11" ht="15.75" thickBot="1" x14ac:dyDescent="0.3">
      <c r="A362" s="77" t="s">
        <v>68</v>
      </c>
      <c r="B362" s="65"/>
      <c r="C362" s="418">
        <v>15</v>
      </c>
      <c r="D362" s="158">
        <v>15</v>
      </c>
      <c r="E362" s="92">
        <v>15</v>
      </c>
      <c r="F362" s="66">
        <v>1.2</v>
      </c>
      <c r="G362" s="92">
        <v>0.15</v>
      </c>
      <c r="H362" s="66">
        <v>7.3</v>
      </c>
      <c r="I362" s="92">
        <v>36</v>
      </c>
      <c r="J362" s="86">
        <v>0</v>
      </c>
    </row>
    <row r="363" spans="1:11" ht="15.75" thickBot="1" x14ac:dyDescent="0.3">
      <c r="A363" s="438" t="s">
        <v>45</v>
      </c>
      <c r="B363" s="98"/>
      <c r="C363" s="107">
        <v>425</v>
      </c>
      <c r="D363" s="188"/>
      <c r="E363" s="50"/>
      <c r="F363" s="141">
        <f>SUM(F340:F362)</f>
        <v>8.7999999999999989</v>
      </c>
      <c r="G363" s="141">
        <f>SUM(G340:G362)</f>
        <v>9.44</v>
      </c>
      <c r="H363" s="141">
        <f>SUM(H340:H362)</f>
        <v>45.3</v>
      </c>
      <c r="I363" s="141">
        <f>SUM(I340:I362)</f>
        <v>303</v>
      </c>
      <c r="J363" s="141">
        <f>SUM(J340:J362)</f>
        <v>30.46</v>
      </c>
      <c r="K363" s="108"/>
    </row>
    <row r="364" spans="1:11" ht="15.75" thickBot="1" x14ac:dyDescent="0.3">
      <c r="A364" s="474" t="s">
        <v>97</v>
      </c>
      <c r="B364" s="475"/>
      <c r="C364" s="476">
        <f>C301+C339+C363</f>
        <v>1395</v>
      </c>
      <c r="D364" s="494"/>
      <c r="E364" s="495"/>
      <c r="F364" s="496">
        <f>F301+F339+F363</f>
        <v>31</v>
      </c>
      <c r="G364" s="496">
        <f>G301+G339+G363</f>
        <v>37.99</v>
      </c>
      <c r="H364" s="496">
        <f>H301+H339+H363</f>
        <v>156.6</v>
      </c>
      <c r="I364" s="496">
        <f>I301+I339+I363</f>
        <v>1093.5999999999999</v>
      </c>
      <c r="J364" s="496">
        <f>J301+J339+J363</f>
        <v>43.400000000000006</v>
      </c>
      <c r="K364" s="480"/>
    </row>
    <row r="365" spans="1:11" x14ac:dyDescent="0.25">
      <c r="A365" s="91"/>
      <c r="B365" s="55"/>
      <c r="C365" s="579"/>
      <c r="D365" s="123"/>
      <c r="E365" s="92"/>
      <c r="F365" s="206"/>
      <c r="G365" s="206"/>
      <c r="H365" s="206"/>
      <c r="I365" s="168"/>
      <c r="J365" s="208"/>
      <c r="K365" s="65"/>
    </row>
    <row r="366" spans="1:11" ht="30" customHeight="1" thickBot="1" x14ac:dyDescent="0.3">
      <c r="A366" s="21" t="s">
        <v>194</v>
      </c>
      <c r="B366" s="416"/>
      <c r="C366" s="416"/>
      <c r="D366" s="22"/>
      <c r="G366" s="25"/>
      <c r="H366" s="25"/>
      <c r="J366" s="27"/>
      <c r="K366" s="416"/>
    </row>
    <row r="367" spans="1:11" ht="30" x14ac:dyDescent="0.25">
      <c r="A367" s="417" t="s">
        <v>6</v>
      </c>
      <c r="B367" s="29"/>
      <c r="C367" s="238" t="s">
        <v>7</v>
      </c>
      <c r="D367" s="566" t="s">
        <v>8</v>
      </c>
      <c r="E367" s="566" t="s">
        <v>8</v>
      </c>
      <c r="F367" s="572" t="s">
        <v>376</v>
      </c>
      <c r="G367" s="573"/>
      <c r="H367" s="574"/>
      <c r="I367" s="420" t="s">
        <v>10</v>
      </c>
      <c r="J367" s="458" t="s">
        <v>377</v>
      </c>
      <c r="K367" s="418" t="s">
        <v>140</v>
      </c>
    </row>
    <row r="368" spans="1:11" ht="15.75" thickBot="1" x14ac:dyDescent="0.3">
      <c r="A368" s="64" t="s">
        <v>13</v>
      </c>
      <c r="B368" s="65"/>
      <c r="C368" s="418" t="s">
        <v>14</v>
      </c>
      <c r="D368" s="158" t="s">
        <v>15</v>
      </c>
      <c r="E368" s="158" t="s">
        <v>15</v>
      </c>
      <c r="F368" s="567"/>
      <c r="G368" s="568"/>
      <c r="H368" s="568"/>
      <c r="I368" s="423" t="s">
        <v>378</v>
      </c>
      <c r="J368" s="424"/>
    </row>
    <row r="369" spans="1:11" ht="15.75" thickBot="1" x14ac:dyDescent="0.3">
      <c r="A369" s="64"/>
      <c r="B369" s="65"/>
      <c r="C369" s="418"/>
      <c r="D369" s="460" t="s">
        <v>17</v>
      </c>
      <c r="E369" s="459" t="s">
        <v>18</v>
      </c>
      <c r="F369" s="56" t="s">
        <v>19</v>
      </c>
      <c r="G369" s="56" t="s">
        <v>20</v>
      </c>
      <c r="H369" s="565" t="s">
        <v>21</v>
      </c>
      <c r="I369" s="481" t="s">
        <v>22</v>
      </c>
      <c r="J369" s="421" t="s">
        <v>23</v>
      </c>
    </row>
    <row r="370" spans="1:11" x14ac:dyDescent="0.25">
      <c r="A370" s="417"/>
      <c r="B370" s="55" t="s">
        <v>24</v>
      </c>
      <c r="C370" s="238"/>
      <c r="D370" s="565"/>
      <c r="E370" s="134"/>
      <c r="F370" s="133"/>
      <c r="G370" s="133"/>
      <c r="H370" s="134"/>
      <c r="I370" s="420"/>
      <c r="J370" s="497"/>
      <c r="K370" s="132"/>
    </row>
    <row r="371" spans="1:11" ht="30" x14ac:dyDescent="0.25">
      <c r="A371" s="64" t="s">
        <v>195</v>
      </c>
      <c r="B371" s="65"/>
      <c r="C371" s="418" t="s">
        <v>389</v>
      </c>
      <c r="D371" s="92"/>
      <c r="E371" s="66"/>
      <c r="F371" s="71">
        <v>4.4000000000000004</v>
      </c>
      <c r="G371" s="71">
        <v>3.8</v>
      </c>
      <c r="H371" s="66">
        <v>18.3</v>
      </c>
      <c r="I371" s="66">
        <v>125</v>
      </c>
      <c r="J371" s="437">
        <v>0.16</v>
      </c>
      <c r="K371" s="70" t="s">
        <v>415</v>
      </c>
    </row>
    <row r="372" spans="1:11" x14ac:dyDescent="0.25">
      <c r="A372" s="64"/>
      <c r="B372" s="65" t="s">
        <v>196</v>
      </c>
      <c r="C372" s="418"/>
      <c r="D372" s="71">
        <v>30</v>
      </c>
      <c r="E372" s="66">
        <v>30</v>
      </c>
      <c r="F372" s="71"/>
      <c r="G372" s="71"/>
      <c r="H372" s="71"/>
      <c r="I372" s="71"/>
      <c r="J372" s="437"/>
    </row>
    <row r="373" spans="1:11" x14ac:dyDescent="0.25">
      <c r="A373" s="64"/>
      <c r="B373" s="65" t="s">
        <v>31</v>
      </c>
      <c r="C373" s="418"/>
      <c r="D373" s="71">
        <v>79</v>
      </c>
      <c r="E373" s="66">
        <v>79</v>
      </c>
      <c r="F373" s="71"/>
      <c r="G373" s="71"/>
      <c r="H373" s="66"/>
      <c r="I373" s="71"/>
      <c r="J373" s="437"/>
    </row>
    <row r="374" spans="1:11" x14ac:dyDescent="0.25">
      <c r="A374" s="64"/>
      <c r="B374" s="65" t="s">
        <v>39</v>
      </c>
      <c r="C374" s="418"/>
      <c r="D374" s="71">
        <v>48</v>
      </c>
      <c r="E374" s="66">
        <v>48</v>
      </c>
      <c r="F374" s="71"/>
      <c r="G374" s="71"/>
      <c r="H374" s="66"/>
      <c r="I374" s="71"/>
      <c r="J374" s="437"/>
    </row>
    <row r="375" spans="1:11" x14ac:dyDescent="0.25">
      <c r="A375" s="64"/>
      <c r="B375" s="65" t="s">
        <v>38</v>
      </c>
      <c r="C375" s="418"/>
      <c r="D375" s="71">
        <v>4</v>
      </c>
      <c r="E375" s="66">
        <v>4</v>
      </c>
      <c r="F375" s="71"/>
      <c r="G375" s="71"/>
      <c r="H375" s="66"/>
      <c r="I375" s="66"/>
      <c r="J375" s="437"/>
    </row>
    <row r="376" spans="1:11" x14ac:dyDescent="0.25">
      <c r="A376" s="64"/>
      <c r="B376" s="75" t="s">
        <v>64</v>
      </c>
      <c r="C376" s="418"/>
      <c r="D376" s="71">
        <v>0.3</v>
      </c>
      <c r="E376" s="66">
        <v>0.3</v>
      </c>
      <c r="F376" s="71"/>
      <c r="G376" s="71"/>
      <c r="H376" s="66"/>
      <c r="I376" s="66"/>
      <c r="J376" s="437"/>
    </row>
    <row r="377" spans="1:11" x14ac:dyDescent="0.25">
      <c r="A377" s="64"/>
      <c r="B377" s="75" t="s">
        <v>30</v>
      </c>
      <c r="C377" s="418"/>
      <c r="D377" s="71">
        <v>4</v>
      </c>
      <c r="E377" s="66">
        <v>4</v>
      </c>
      <c r="F377" s="71"/>
      <c r="G377" s="71"/>
      <c r="H377" s="66"/>
      <c r="I377" s="66"/>
      <c r="J377" s="437"/>
    </row>
    <row r="378" spans="1:11" x14ac:dyDescent="0.25">
      <c r="A378" s="77" t="s">
        <v>104</v>
      </c>
      <c r="B378" s="65"/>
      <c r="C378" s="66">
        <v>150</v>
      </c>
      <c r="D378" s="215"/>
      <c r="E378" s="59"/>
      <c r="F378" s="57">
        <v>2</v>
      </c>
      <c r="G378" s="68">
        <v>2.2000000000000002</v>
      </c>
      <c r="H378" s="68">
        <v>11.3</v>
      </c>
      <c r="I378" s="57">
        <v>73.3</v>
      </c>
      <c r="J378" s="461">
        <v>0.32</v>
      </c>
      <c r="K378" s="70" t="s">
        <v>390</v>
      </c>
    </row>
    <row r="379" spans="1:11" x14ac:dyDescent="0.25">
      <c r="A379" s="77"/>
      <c r="B379" s="75" t="s">
        <v>106</v>
      </c>
      <c r="C379" s="66"/>
      <c r="D379" s="71">
        <v>1.3</v>
      </c>
      <c r="E379" s="66">
        <v>1.3</v>
      </c>
      <c r="F379" s="57"/>
      <c r="G379" s="68"/>
      <c r="H379" s="68"/>
      <c r="I379" s="57"/>
      <c r="J379" s="461"/>
    </row>
    <row r="380" spans="1:11" x14ac:dyDescent="0.25">
      <c r="A380" s="75"/>
      <c r="B380" s="75" t="s">
        <v>38</v>
      </c>
      <c r="C380" s="66"/>
      <c r="D380" s="71">
        <v>8.3000000000000007</v>
      </c>
      <c r="E380" s="66">
        <v>8.3000000000000007</v>
      </c>
      <c r="F380" s="57"/>
      <c r="G380" s="68"/>
      <c r="H380" s="68"/>
      <c r="I380" s="57"/>
      <c r="J380" s="461"/>
    </row>
    <row r="381" spans="1:11" x14ac:dyDescent="0.25">
      <c r="A381" s="136"/>
      <c r="B381" s="75" t="s">
        <v>31</v>
      </c>
      <c r="C381" s="66"/>
      <c r="D381" s="71">
        <v>92</v>
      </c>
      <c r="E381" s="66">
        <v>92</v>
      </c>
      <c r="F381" s="57"/>
      <c r="G381" s="68"/>
      <c r="H381" s="68"/>
      <c r="I381" s="57"/>
      <c r="J381" s="461"/>
    </row>
    <row r="382" spans="1:11" x14ac:dyDescent="0.25">
      <c r="A382" s="136"/>
      <c r="B382" s="75" t="s">
        <v>79</v>
      </c>
      <c r="C382" s="66"/>
      <c r="D382" s="71">
        <v>77</v>
      </c>
      <c r="E382" s="66">
        <v>77</v>
      </c>
      <c r="F382" s="57"/>
      <c r="G382" s="68"/>
      <c r="H382" s="67"/>
      <c r="I382" s="57"/>
      <c r="J382" s="461"/>
    </row>
    <row r="383" spans="1:11" ht="30" x14ac:dyDescent="0.25">
      <c r="A383" s="77" t="s">
        <v>40</v>
      </c>
      <c r="B383" s="65"/>
      <c r="C383" s="137" t="s">
        <v>381</v>
      </c>
      <c r="D383" s="215"/>
      <c r="E383" s="59"/>
      <c r="F383" s="71">
        <v>1.9</v>
      </c>
      <c r="G383" s="66">
        <v>4.4000000000000004</v>
      </c>
      <c r="H383" s="92">
        <v>13</v>
      </c>
      <c r="I383" s="66">
        <v>99</v>
      </c>
      <c r="J383" s="271"/>
      <c r="K383" s="70" t="s">
        <v>42</v>
      </c>
    </row>
    <row r="384" spans="1:11" x14ac:dyDescent="0.25">
      <c r="A384" s="77"/>
      <c r="B384" s="65" t="s">
        <v>43</v>
      </c>
      <c r="C384" s="418"/>
      <c r="D384" s="71">
        <v>25</v>
      </c>
      <c r="E384" s="66">
        <v>25</v>
      </c>
      <c r="F384" s="71"/>
      <c r="G384" s="66"/>
      <c r="H384" s="66"/>
      <c r="I384" s="66"/>
      <c r="J384" s="437"/>
    </row>
    <row r="385" spans="1:11" ht="15.75" thickBot="1" x14ac:dyDescent="0.3">
      <c r="A385" s="77"/>
      <c r="B385" s="65" t="s">
        <v>30</v>
      </c>
      <c r="C385" s="418"/>
      <c r="D385" s="71">
        <v>5</v>
      </c>
      <c r="E385" s="66">
        <v>5</v>
      </c>
      <c r="F385" s="71" t="s">
        <v>44</v>
      </c>
      <c r="G385" s="66"/>
      <c r="H385" s="66"/>
      <c r="I385" s="66"/>
      <c r="J385" s="437"/>
    </row>
    <row r="386" spans="1:11" ht="15.75" thickBot="1" x14ac:dyDescent="0.3">
      <c r="A386" s="438"/>
      <c r="B386" s="172"/>
      <c r="C386" s="439"/>
      <c r="D386" s="188"/>
      <c r="E386" s="50"/>
      <c r="F386" s="82"/>
      <c r="G386" s="82"/>
      <c r="H386" s="82"/>
      <c r="I386" s="82"/>
      <c r="J386" s="82"/>
      <c r="K386" s="108"/>
    </row>
    <row r="387" spans="1:11" x14ac:dyDescent="0.25">
      <c r="A387" s="77"/>
      <c r="B387" s="91" t="s">
        <v>46</v>
      </c>
      <c r="C387" s="137"/>
      <c r="D387" s="92"/>
      <c r="E387" s="56"/>
      <c r="F387" s="68"/>
      <c r="G387" s="67"/>
      <c r="H387" s="68"/>
      <c r="I387" s="261"/>
      <c r="J387" s="179"/>
    </row>
    <row r="388" spans="1:11" ht="15.75" thickBot="1" x14ac:dyDescent="0.3">
      <c r="A388" s="64" t="s">
        <v>82</v>
      </c>
      <c r="B388" s="75"/>
      <c r="C388" s="66">
        <v>70</v>
      </c>
      <c r="D388" s="92">
        <v>80</v>
      </c>
      <c r="E388" s="71">
        <v>70</v>
      </c>
      <c r="F388" s="71">
        <v>0.2</v>
      </c>
      <c r="G388" s="66">
        <v>0.1</v>
      </c>
      <c r="H388" s="92">
        <v>12.7</v>
      </c>
      <c r="I388" s="66">
        <v>52.5</v>
      </c>
      <c r="J388" s="102">
        <v>7</v>
      </c>
      <c r="K388" s="70" t="s">
        <v>83</v>
      </c>
    </row>
    <row r="389" spans="1:11" ht="15.75" thickBot="1" x14ac:dyDescent="0.3">
      <c r="A389" s="438" t="s">
        <v>45</v>
      </c>
      <c r="B389" s="98"/>
      <c r="C389" s="439">
        <v>404</v>
      </c>
      <c r="D389" s="243"/>
      <c r="E389" s="242"/>
      <c r="F389" s="82">
        <f>SUM(F370:F388)</f>
        <v>8.5</v>
      </c>
      <c r="G389" s="82">
        <f t="shared" ref="G389:J389" si="4">SUM(G370:G388)</f>
        <v>10.5</v>
      </c>
      <c r="H389" s="82">
        <f t="shared" si="4"/>
        <v>55.3</v>
      </c>
      <c r="I389" s="82">
        <f t="shared" si="4"/>
        <v>349.8</v>
      </c>
      <c r="J389" s="82">
        <f t="shared" si="4"/>
        <v>7.48</v>
      </c>
      <c r="K389" s="108"/>
    </row>
    <row r="390" spans="1:11" x14ac:dyDescent="0.25">
      <c r="A390" s="417"/>
      <c r="B390" s="55" t="s">
        <v>49</v>
      </c>
      <c r="C390" s="466"/>
      <c r="D390" s="444"/>
      <c r="E390" s="109"/>
      <c r="F390" s="170"/>
      <c r="G390" s="31"/>
      <c r="H390" s="170"/>
      <c r="I390" s="481"/>
      <c r="J390" s="498"/>
      <c r="K390" s="445"/>
    </row>
    <row r="391" spans="1:11" x14ac:dyDescent="0.25">
      <c r="A391" s="64" t="s">
        <v>197</v>
      </c>
      <c r="B391" s="91"/>
      <c r="C391" s="66">
        <v>20</v>
      </c>
      <c r="D391" s="123"/>
      <c r="E391" s="485"/>
      <c r="F391" s="92">
        <v>0.23</v>
      </c>
      <c r="G391" s="66">
        <v>0.04</v>
      </c>
      <c r="H391" s="92">
        <v>0.76</v>
      </c>
      <c r="I391" s="66">
        <v>4.8</v>
      </c>
      <c r="J391" s="102">
        <v>5</v>
      </c>
      <c r="K391" s="70" t="s">
        <v>416</v>
      </c>
    </row>
    <row r="392" spans="1:11" x14ac:dyDescent="0.25">
      <c r="A392" s="64"/>
      <c r="B392" s="65" t="s">
        <v>199</v>
      </c>
      <c r="C392" s="137"/>
      <c r="D392" s="92">
        <v>36.4</v>
      </c>
      <c r="E392" s="66">
        <v>20</v>
      </c>
      <c r="F392" s="92"/>
      <c r="G392" s="66"/>
      <c r="H392" s="92"/>
      <c r="I392" s="66"/>
      <c r="J392" s="424"/>
      <c r="K392" s="448"/>
    </row>
    <row r="393" spans="1:11" ht="30" x14ac:dyDescent="0.25">
      <c r="A393" s="64" t="s">
        <v>200</v>
      </c>
      <c r="B393" s="65"/>
      <c r="C393" s="137" t="s">
        <v>384</v>
      </c>
      <c r="D393" s="105"/>
      <c r="E393" s="104"/>
      <c r="F393" s="67">
        <v>4.25</v>
      </c>
      <c r="G393" s="68">
        <v>4.8</v>
      </c>
      <c r="H393" s="67">
        <v>7.1</v>
      </c>
      <c r="I393" s="68">
        <v>88.6</v>
      </c>
      <c r="J393" s="178">
        <v>3.73</v>
      </c>
      <c r="K393" s="70" t="s">
        <v>417</v>
      </c>
    </row>
    <row r="394" spans="1:11" x14ac:dyDescent="0.25">
      <c r="A394" s="64"/>
      <c r="B394" s="65" t="s">
        <v>157</v>
      </c>
      <c r="C394" s="137"/>
      <c r="D394" s="105">
        <v>31.5</v>
      </c>
      <c r="E394" s="104">
        <v>22</v>
      </c>
      <c r="F394" s="67"/>
      <c r="G394" s="68"/>
      <c r="H394" s="67"/>
      <c r="I394" s="68"/>
      <c r="J394" s="178"/>
    </row>
    <row r="395" spans="1:11" x14ac:dyDescent="0.25">
      <c r="A395" s="64"/>
      <c r="B395" s="65" t="s">
        <v>73</v>
      </c>
      <c r="C395" s="137"/>
      <c r="D395" s="92">
        <v>22.5</v>
      </c>
      <c r="E395" s="66">
        <v>18</v>
      </c>
      <c r="F395" s="67"/>
      <c r="G395" s="68"/>
      <c r="H395" s="67"/>
      <c r="I395" s="68"/>
      <c r="J395" s="246"/>
    </row>
    <row r="396" spans="1:11" x14ac:dyDescent="0.25">
      <c r="A396" s="64"/>
      <c r="B396" s="65" t="s">
        <v>57</v>
      </c>
      <c r="C396" s="137"/>
      <c r="D396" s="92">
        <v>20.3</v>
      </c>
      <c r="E396" s="66">
        <v>15</v>
      </c>
      <c r="F396" s="67"/>
      <c r="G396" s="68"/>
      <c r="H396" s="67"/>
      <c r="I396" s="68"/>
      <c r="J396" s="246"/>
    </row>
    <row r="397" spans="1:11" x14ac:dyDescent="0.25">
      <c r="A397" s="64"/>
      <c r="B397" s="65" t="s">
        <v>59</v>
      </c>
      <c r="C397" s="137"/>
      <c r="D397" s="92">
        <v>7.5</v>
      </c>
      <c r="E397" s="66">
        <v>6</v>
      </c>
      <c r="F397" s="67"/>
      <c r="G397" s="68"/>
      <c r="H397" s="67"/>
      <c r="I397" s="68"/>
      <c r="J397" s="246"/>
    </row>
    <row r="398" spans="1:11" x14ac:dyDescent="0.25">
      <c r="A398" s="64"/>
      <c r="B398" s="75" t="s">
        <v>60</v>
      </c>
      <c r="C398" s="137"/>
      <c r="D398" s="92">
        <v>7.5</v>
      </c>
      <c r="E398" s="66">
        <v>6</v>
      </c>
      <c r="F398" s="67"/>
      <c r="G398" s="68"/>
      <c r="H398" s="67"/>
      <c r="I398" s="68"/>
      <c r="J398" s="246"/>
    </row>
    <row r="399" spans="1:11" x14ac:dyDescent="0.25">
      <c r="A399" s="64"/>
      <c r="B399" s="75" t="s">
        <v>58</v>
      </c>
      <c r="C399" s="137"/>
      <c r="D399" s="92">
        <v>6</v>
      </c>
      <c r="E399" s="66">
        <v>6</v>
      </c>
      <c r="F399" s="67"/>
      <c r="G399" s="68"/>
      <c r="H399" s="67"/>
      <c r="I399" s="68"/>
      <c r="J399" s="246"/>
    </row>
    <row r="400" spans="1:11" ht="30" x14ac:dyDescent="0.25">
      <c r="A400" s="64"/>
      <c r="B400" s="75" t="s">
        <v>61</v>
      </c>
      <c r="C400" s="137"/>
      <c r="D400" s="92">
        <v>2</v>
      </c>
      <c r="E400" s="66">
        <v>2</v>
      </c>
      <c r="F400" s="67"/>
      <c r="G400" s="68"/>
      <c r="H400" s="67"/>
      <c r="I400" s="68"/>
      <c r="J400" s="246"/>
    </row>
    <row r="401" spans="1:11" x14ac:dyDescent="0.25">
      <c r="A401" s="64"/>
      <c r="B401" s="75" t="s">
        <v>64</v>
      </c>
      <c r="C401" s="137"/>
      <c r="D401" s="92">
        <v>1</v>
      </c>
      <c r="E401" s="66">
        <v>1</v>
      </c>
      <c r="F401" s="67"/>
      <c r="G401" s="68"/>
      <c r="H401" s="67"/>
      <c r="I401" s="68"/>
      <c r="J401" s="246"/>
    </row>
    <row r="402" spans="1:11" x14ac:dyDescent="0.25">
      <c r="A402" s="64"/>
      <c r="B402" s="75" t="s">
        <v>39</v>
      </c>
      <c r="C402" s="137"/>
      <c r="D402" s="92">
        <v>132</v>
      </c>
      <c r="E402" s="66">
        <v>132</v>
      </c>
      <c r="F402" s="67"/>
      <c r="G402" s="68"/>
      <c r="H402" s="67"/>
      <c r="I402" s="68"/>
      <c r="J402" s="246"/>
    </row>
    <row r="403" spans="1:11" x14ac:dyDescent="0.25">
      <c r="A403" s="64"/>
      <c r="B403" s="75" t="s">
        <v>63</v>
      </c>
      <c r="C403" s="137"/>
      <c r="D403" s="92">
        <v>5</v>
      </c>
      <c r="E403" s="66">
        <v>5</v>
      </c>
      <c r="F403" s="67"/>
      <c r="G403" s="68"/>
      <c r="H403" s="67"/>
      <c r="I403" s="68"/>
      <c r="J403" s="246"/>
    </row>
    <row r="404" spans="1:11" ht="30" x14ac:dyDescent="0.25">
      <c r="A404" s="64" t="s">
        <v>203</v>
      </c>
      <c r="B404" s="65"/>
      <c r="C404" s="66" t="s">
        <v>418</v>
      </c>
      <c r="D404" s="67"/>
      <c r="E404" s="68"/>
      <c r="F404" s="57">
        <v>11</v>
      </c>
      <c r="G404" s="68">
        <v>7</v>
      </c>
      <c r="H404" s="67">
        <v>9.4</v>
      </c>
      <c r="I404" s="57">
        <v>144</v>
      </c>
      <c r="J404" s="69"/>
      <c r="K404" s="70" t="s">
        <v>205</v>
      </c>
    </row>
    <row r="405" spans="1:11" x14ac:dyDescent="0.25">
      <c r="A405" s="64"/>
      <c r="B405" s="75" t="s">
        <v>119</v>
      </c>
      <c r="C405" s="66"/>
      <c r="D405" s="67">
        <v>70</v>
      </c>
      <c r="E405" s="68">
        <v>56</v>
      </c>
      <c r="F405" s="57"/>
      <c r="G405" s="57"/>
      <c r="H405" s="57"/>
      <c r="I405" s="57"/>
      <c r="J405" s="69"/>
    </row>
    <row r="406" spans="1:11" x14ac:dyDescent="0.25">
      <c r="A406" s="64"/>
      <c r="B406" s="75" t="s">
        <v>206</v>
      </c>
      <c r="C406" s="66"/>
      <c r="D406" s="67">
        <v>7</v>
      </c>
      <c r="E406" s="68">
        <v>7</v>
      </c>
      <c r="F406" s="57"/>
      <c r="G406" s="68"/>
      <c r="H406" s="67"/>
      <c r="I406" s="57"/>
      <c r="J406" s="69"/>
    </row>
    <row r="407" spans="1:11" x14ac:dyDescent="0.25">
      <c r="A407" s="65"/>
      <c r="B407" s="75" t="s">
        <v>60</v>
      </c>
      <c r="C407" s="71"/>
      <c r="D407" s="57">
        <v>6</v>
      </c>
      <c r="E407" s="68">
        <v>5</v>
      </c>
      <c r="F407" s="68"/>
      <c r="G407" s="67"/>
      <c r="H407" s="57"/>
      <c r="I407" s="68"/>
      <c r="J407" s="93"/>
    </row>
    <row r="408" spans="1:11" x14ac:dyDescent="0.25">
      <c r="A408" s="64"/>
      <c r="B408" s="75" t="s">
        <v>79</v>
      </c>
      <c r="C408" s="66"/>
      <c r="D408" s="67">
        <v>8</v>
      </c>
      <c r="E408" s="68">
        <v>8</v>
      </c>
      <c r="F408" s="67"/>
      <c r="G408" s="68"/>
      <c r="H408" s="67"/>
      <c r="I408" s="57"/>
      <c r="J408" s="93"/>
    </row>
    <row r="409" spans="1:11" x14ac:dyDescent="0.25">
      <c r="A409" s="64"/>
      <c r="B409" s="75" t="s">
        <v>74</v>
      </c>
      <c r="C409" s="66"/>
      <c r="D409" s="67">
        <v>6</v>
      </c>
      <c r="E409" s="68">
        <v>6</v>
      </c>
      <c r="F409" s="67"/>
      <c r="G409" s="68"/>
      <c r="H409" s="67"/>
      <c r="I409" s="57"/>
      <c r="J409" s="93"/>
    </row>
    <row r="410" spans="1:11" x14ac:dyDescent="0.25">
      <c r="A410" s="64"/>
      <c r="B410" s="75" t="s">
        <v>32</v>
      </c>
      <c r="C410" s="66"/>
      <c r="D410" s="67">
        <v>0.3</v>
      </c>
      <c r="E410" s="68">
        <v>0.3</v>
      </c>
      <c r="F410" s="67"/>
      <c r="G410" s="68"/>
      <c r="H410" s="67"/>
      <c r="I410" s="57"/>
      <c r="J410" s="69"/>
    </row>
    <row r="411" spans="1:11" ht="30" x14ac:dyDescent="0.25">
      <c r="A411" s="64"/>
      <c r="B411" s="75" t="s">
        <v>153</v>
      </c>
      <c r="C411" s="66"/>
      <c r="D411" s="67"/>
      <c r="E411" s="68">
        <v>81</v>
      </c>
      <c r="F411" s="67"/>
      <c r="G411" s="68"/>
      <c r="H411" s="67"/>
      <c r="I411" s="57"/>
      <c r="J411" s="69"/>
    </row>
    <row r="412" spans="1:11" ht="30" x14ac:dyDescent="0.25">
      <c r="A412" s="64"/>
      <c r="B412" s="75" t="s">
        <v>61</v>
      </c>
      <c r="C412" s="66"/>
      <c r="D412" s="67">
        <v>2</v>
      </c>
      <c r="E412" s="68">
        <v>2</v>
      </c>
      <c r="F412" s="67"/>
      <c r="G412" s="68"/>
      <c r="H412" s="67"/>
      <c r="I412" s="57"/>
      <c r="J412" s="69"/>
    </row>
    <row r="413" spans="1:11" x14ac:dyDescent="0.25">
      <c r="A413" s="64"/>
      <c r="B413" s="75" t="s">
        <v>207</v>
      </c>
      <c r="C413" s="66"/>
      <c r="D413" s="67"/>
      <c r="E413" s="68"/>
      <c r="F413" s="67"/>
      <c r="G413" s="68"/>
      <c r="H413" s="67"/>
      <c r="I413" s="57"/>
      <c r="J413" s="69"/>
    </row>
    <row r="414" spans="1:11" x14ac:dyDescent="0.25">
      <c r="A414" s="64"/>
      <c r="B414" s="75" t="s">
        <v>208</v>
      </c>
      <c r="C414" s="66"/>
      <c r="D414" s="67">
        <v>15</v>
      </c>
      <c r="E414" s="68">
        <v>15</v>
      </c>
      <c r="F414" s="67"/>
      <c r="G414" s="68"/>
      <c r="H414" s="67"/>
      <c r="I414" s="57"/>
      <c r="J414" s="69"/>
    </row>
    <row r="415" spans="1:11" x14ac:dyDescent="0.25">
      <c r="A415" s="64"/>
      <c r="B415" s="75" t="s">
        <v>79</v>
      </c>
      <c r="C415" s="66"/>
      <c r="D415" s="67">
        <v>15</v>
      </c>
      <c r="E415" s="68">
        <v>15</v>
      </c>
      <c r="F415" s="67"/>
      <c r="G415" s="68"/>
      <c r="H415" s="67"/>
      <c r="I415" s="57"/>
      <c r="J415" s="69"/>
    </row>
    <row r="416" spans="1:11" x14ac:dyDescent="0.25">
      <c r="A416" s="64"/>
      <c r="B416" s="75" t="s">
        <v>30</v>
      </c>
      <c r="C416" s="66"/>
      <c r="D416" s="67">
        <v>2</v>
      </c>
      <c r="E416" s="68">
        <v>2</v>
      </c>
      <c r="F416" s="67"/>
      <c r="G416" s="68"/>
      <c r="H416" s="67"/>
      <c r="I416" s="57"/>
      <c r="J416" s="69"/>
    </row>
    <row r="417" spans="1:11" x14ac:dyDescent="0.25">
      <c r="A417" s="64"/>
      <c r="B417" s="75" t="s">
        <v>74</v>
      </c>
      <c r="C417" s="66"/>
      <c r="D417" s="67">
        <v>2.25</v>
      </c>
      <c r="E417" s="68">
        <v>2.25</v>
      </c>
      <c r="F417" s="67"/>
      <c r="G417" s="68"/>
      <c r="H417" s="67"/>
      <c r="I417" s="57"/>
      <c r="J417" s="69"/>
    </row>
    <row r="418" spans="1:11" x14ac:dyDescent="0.25">
      <c r="A418" s="64"/>
      <c r="B418" s="75" t="s">
        <v>75</v>
      </c>
      <c r="C418" s="66"/>
      <c r="D418" s="67">
        <v>1.2</v>
      </c>
      <c r="E418" s="68">
        <v>1.2</v>
      </c>
      <c r="F418" s="67"/>
      <c r="G418" s="68"/>
      <c r="H418" s="67"/>
      <c r="I418" s="57"/>
      <c r="J418" s="69"/>
    </row>
    <row r="419" spans="1:11" x14ac:dyDescent="0.25">
      <c r="A419" s="64"/>
      <c r="B419" s="75" t="s">
        <v>32</v>
      </c>
      <c r="C419" s="66"/>
      <c r="D419" s="67">
        <v>0.2</v>
      </c>
      <c r="E419" s="68">
        <v>0.2</v>
      </c>
      <c r="F419" s="67"/>
      <c r="G419" s="68"/>
      <c r="H419" s="67"/>
      <c r="I419" s="57"/>
      <c r="J419" s="69"/>
    </row>
    <row r="420" spans="1:11" x14ac:dyDescent="0.25">
      <c r="A420" s="64"/>
      <c r="B420" s="75" t="s">
        <v>38</v>
      </c>
      <c r="C420" s="66"/>
      <c r="D420" s="67">
        <v>1</v>
      </c>
      <c r="E420" s="68">
        <v>1</v>
      </c>
      <c r="F420" s="67"/>
      <c r="G420" s="68"/>
      <c r="H420" s="67"/>
      <c r="I420" s="57"/>
      <c r="J420" s="69"/>
    </row>
    <row r="421" spans="1:11" x14ac:dyDescent="0.25">
      <c r="A421" s="64"/>
      <c r="B421" s="75" t="s">
        <v>209</v>
      </c>
      <c r="C421" s="66"/>
      <c r="D421" s="67"/>
      <c r="E421" s="68">
        <v>30</v>
      </c>
      <c r="F421" s="67"/>
      <c r="G421" s="68"/>
      <c r="H421" s="67"/>
      <c r="I421" s="57"/>
      <c r="J421" s="69"/>
    </row>
    <row r="422" spans="1:11" x14ac:dyDescent="0.25">
      <c r="A422" s="64" t="s">
        <v>210</v>
      </c>
      <c r="B422" s="75"/>
      <c r="C422" s="66">
        <v>100</v>
      </c>
      <c r="D422" s="67"/>
      <c r="E422" s="68"/>
      <c r="F422" s="67">
        <v>2</v>
      </c>
      <c r="G422" s="68">
        <v>3</v>
      </c>
      <c r="H422" s="67">
        <v>14</v>
      </c>
      <c r="I422" s="57">
        <v>90.8</v>
      </c>
      <c r="J422" s="69">
        <v>6.95</v>
      </c>
      <c r="K422" s="70" t="s">
        <v>211</v>
      </c>
    </row>
    <row r="423" spans="1:11" x14ac:dyDescent="0.25">
      <c r="A423" s="64"/>
      <c r="B423" s="75" t="s">
        <v>57</v>
      </c>
      <c r="C423" s="66"/>
      <c r="D423" s="67">
        <v>122.5</v>
      </c>
      <c r="E423" s="68">
        <v>85.8</v>
      </c>
      <c r="F423" s="67"/>
      <c r="G423" s="68"/>
      <c r="H423" s="67"/>
      <c r="I423" s="57"/>
      <c r="J423" s="69"/>
    </row>
    <row r="424" spans="1:11" x14ac:dyDescent="0.25">
      <c r="A424" s="64"/>
      <c r="B424" s="75" t="s">
        <v>31</v>
      </c>
      <c r="C424" s="66"/>
      <c r="D424" s="67">
        <v>15.8</v>
      </c>
      <c r="E424" s="68">
        <v>15</v>
      </c>
      <c r="F424" s="67"/>
      <c r="G424" s="68"/>
      <c r="H424" s="67"/>
      <c r="I424" s="57"/>
      <c r="J424" s="69"/>
    </row>
    <row r="425" spans="1:11" x14ac:dyDescent="0.25">
      <c r="A425" s="64"/>
      <c r="B425" s="75" t="s">
        <v>30</v>
      </c>
      <c r="C425" s="66"/>
      <c r="D425" s="67">
        <v>2</v>
      </c>
      <c r="E425" s="68">
        <v>2</v>
      </c>
      <c r="F425" s="67"/>
      <c r="G425" s="68"/>
      <c r="H425" s="67"/>
      <c r="I425" s="57"/>
      <c r="J425" s="69"/>
    </row>
    <row r="426" spans="1:11" x14ac:dyDescent="0.25">
      <c r="A426" s="64"/>
      <c r="B426" s="75" t="s">
        <v>64</v>
      </c>
      <c r="C426" s="66"/>
      <c r="D426" s="67">
        <v>0.8</v>
      </c>
      <c r="E426" s="68">
        <v>0.8</v>
      </c>
      <c r="F426" s="67"/>
      <c r="G426" s="68"/>
      <c r="H426" s="67"/>
      <c r="I426" s="57"/>
      <c r="J426" s="69"/>
    </row>
    <row r="427" spans="1:11" x14ac:dyDescent="0.25">
      <c r="A427" s="64" t="s">
        <v>212</v>
      </c>
      <c r="B427" s="65"/>
      <c r="C427" s="66">
        <v>130</v>
      </c>
      <c r="D427" s="66"/>
      <c r="E427" s="92"/>
      <c r="F427" s="68">
        <v>0.6</v>
      </c>
      <c r="G427" s="67">
        <v>0</v>
      </c>
      <c r="H427" s="68">
        <v>18.100000000000001</v>
      </c>
      <c r="I427" s="67">
        <v>73.5</v>
      </c>
      <c r="J427" s="461">
        <v>0.26</v>
      </c>
      <c r="K427" s="70" t="s">
        <v>410</v>
      </c>
    </row>
    <row r="428" spans="1:11" x14ac:dyDescent="0.25">
      <c r="A428" s="64"/>
      <c r="B428" s="65" t="s">
        <v>214</v>
      </c>
      <c r="C428" s="66"/>
      <c r="D428" s="66">
        <v>13.3</v>
      </c>
      <c r="E428" s="92">
        <v>13</v>
      </c>
      <c r="F428" s="68"/>
      <c r="G428" s="67"/>
      <c r="H428" s="68"/>
      <c r="I428" s="67"/>
      <c r="J428" s="461"/>
    </row>
    <row r="429" spans="1:11" x14ac:dyDescent="0.25">
      <c r="A429" s="64"/>
      <c r="B429" s="65" t="s">
        <v>79</v>
      </c>
      <c r="C429" s="66"/>
      <c r="D429" s="66">
        <v>130</v>
      </c>
      <c r="E429" s="92">
        <v>130</v>
      </c>
      <c r="F429" s="68"/>
      <c r="G429" s="67"/>
      <c r="H429" s="68"/>
      <c r="I429" s="67"/>
      <c r="J429" s="461"/>
    </row>
    <row r="430" spans="1:11" x14ac:dyDescent="0.25">
      <c r="A430" s="64"/>
      <c r="B430" s="65" t="s">
        <v>38</v>
      </c>
      <c r="C430" s="66"/>
      <c r="D430" s="66">
        <v>10</v>
      </c>
      <c r="E430" s="92">
        <v>10</v>
      </c>
      <c r="F430" s="68"/>
      <c r="G430" s="67"/>
      <c r="H430" s="68"/>
      <c r="I430" s="67"/>
      <c r="J430" s="461"/>
    </row>
    <row r="431" spans="1:11" ht="15.75" thickBot="1" x14ac:dyDescent="0.3">
      <c r="A431" s="425" t="s">
        <v>80</v>
      </c>
      <c r="B431" s="47"/>
      <c r="C431" s="95">
        <v>30</v>
      </c>
      <c r="D431" s="568">
        <v>30</v>
      </c>
      <c r="E431" s="95">
        <v>30</v>
      </c>
      <c r="F431" s="66">
        <v>1.5</v>
      </c>
      <c r="G431" s="92">
        <v>0.3</v>
      </c>
      <c r="H431" s="66">
        <v>14.3</v>
      </c>
      <c r="I431" s="92">
        <v>66</v>
      </c>
      <c r="J431" s="86"/>
      <c r="K431" s="97"/>
    </row>
    <row r="432" spans="1:11" ht="15.75" thickBot="1" x14ac:dyDescent="0.3">
      <c r="A432" s="438" t="s">
        <v>45</v>
      </c>
      <c r="B432" s="98"/>
      <c r="C432" s="489" t="s">
        <v>419</v>
      </c>
      <c r="D432" s="188"/>
      <c r="E432" s="50"/>
      <c r="F432" s="82">
        <f>SUM(F390:F431)</f>
        <v>19.580000000000002</v>
      </c>
      <c r="G432" s="82">
        <f t="shared" ref="G432:J432" si="5">SUM(G390:G431)</f>
        <v>15.14</v>
      </c>
      <c r="H432" s="82">
        <f t="shared" si="5"/>
        <v>63.66</v>
      </c>
      <c r="I432" s="82">
        <f t="shared" si="5"/>
        <v>467.7</v>
      </c>
      <c r="J432" s="82">
        <f t="shared" si="5"/>
        <v>15.94</v>
      </c>
      <c r="K432" s="108"/>
    </row>
    <row r="433" spans="1:11" x14ac:dyDescent="0.25">
      <c r="A433" s="417"/>
      <c r="B433" s="55" t="s">
        <v>81</v>
      </c>
      <c r="C433" s="466"/>
      <c r="D433" s="565"/>
      <c r="E433" s="56"/>
      <c r="F433" s="30"/>
      <c r="G433" s="31"/>
      <c r="H433" s="170"/>
      <c r="I433" s="481"/>
      <c r="J433" s="498"/>
      <c r="K433" s="445"/>
    </row>
    <row r="434" spans="1:11" x14ac:dyDescent="0.25">
      <c r="A434" s="64" t="s">
        <v>129</v>
      </c>
      <c r="B434" s="75"/>
      <c r="C434" s="137" t="s">
        <v>399</v>
      </c>
      <c r="D434" s="158"/>
      <c r="E434" s="105"/>
      <c r="F434" s="71">
        <v>3.2</v>
      </c>
      <c r="G434" s="66">
        <v>3.3</v>
      </c>
      <c r="H434" s="158">
        <v>5.5</v>
      </c>
      <c r="I434" s="92">
        <v>64</v>
      </c>
      <c r="J434" s="86">
        <v>0.68</v>
      </c>
      <c r="K434" s="70" t="s">
        <v>130</v>
      </c>
    </row>
    <row r="435" spans="1:11" x14ac:dyDescent="0.25">
      <c r="A435" s="64"/>
      <c r="B435" s="75" t="s">
        <v>129</v>
      </c>
      <c r="C435" s="137"/>
      <c r="D435" s="158">
        <v>134</v>
      </c>
      <c r="E435" s="105">
        <v>130</v>
      </c>
      <c r="F435" s="71"/>
      <c r="G435" s="66"/>
      <c r="H435" s="158"/>
      <c r="I435" s="92"/>
      <c r="J435" s="86"/>
    </row>
    <row r="436" spans="1:11" x14ac:dyDescent="0.25">
      <c r="A436" s="64" t="s">
        <v>215</v>
      </c>
      <c r="B436" s="65"/>
      <c r="C436" s="469">
        <v>40</v>
      </c>
      <c r="D436" s="71"/>
      <c r="E436" s="66"/>
      <c r="F436" s="67">
        <v>0.4</v>
      </c>
      <c r="G436" s="57">
        <v>1.8</v>
      </c>
      <c r="H436" s="68">
        <v>5.8</v>
      </c>
      <c r="I436" s="57">
        <v>40</v>
      </c>
      <c r="J436" s="461">
        <v>0.69</v>
      </c>
      <c r="K436" s="70" t="s">
        <v>216</v>
      </c>
    </row>
    <row r="437" spans="1:11" x14ac:dyDescent="0.25">
      <c r="A437" s="64"/>
      <c r="B437" s="75" t="s">
        <v>59</v>
      </c>
      <c r="C437" s="66"/>
      <c r="D437" s="71">
        <v>43</v>
      </c>
      <c r="E437" s="66">
        <v>34</v>
      </c>
      <c r="F437" s="67"/>
      <c r="G437" s="57"/>
      <c r="H437" s="68"/>
      <c r="I437" s="57"/>
      <c r="J437" s="461"/>
    </row>
    <row r="438" spans="1:11" ht="30" x14ac:dyDescent="0.25">
      <c r="A438" s="64"/>
      <c r="B438" s="75" t="s">
        <v>61</v>
      </c>
      <c r="C438" s="66"/>
      <c r="D438" s="71">
        <v>1</v>
      </c>
      <c r="E438" s="66">
        <v>1</v>
      </c>
      <c r="F438" s="67"/>
      <c r="G438" s="57"/>
      <c r="H438" s="68"/>
      <c r="I438" s="57"/>
      <c r="J438" s="461"/>
    </row>
    <row r="439" spans="1:11" x14ac:dyDescent="0.25">
      <c r="A439" s="64"/>
      <c r="B439" s="75" t="s">
        <v>38</v>
      </c>
      <c r="C439" s="66"/>
      <c r="D439" s="71">
        <v>4</v>
      </c>
      <c r="E439" s="66">
        <v>4</v>
      </c>
      <c r="F439" s="67"/>
      <c r="G439" s="57"/>
      <c r="H439" s="68"/>
      <c r="I439" s="57"/>
      <c r="J439" s="461"/>
    </row>
    <row r="440" spans="1:11" ht="30" x14ac:dyDescent="0.25">
      <c r="A440" s="147" t="s">
        <v>217</v>
      </c>
      <c r="B440" s="148"/>
      <c r="C440" s="200" t="s">
        <v>135</v>
      </c>
      <c r="D440" s="203"/>
      <c r="E440" s="157"/>
      <c r="F440" s="153">
        <v>12</v>
      </c>
      <c r="G440" s="149">
        <v>7.3</v>
      </c>
      <c r="H440" s="153">
        <v>25</v>
      </c>
      <c r="I440" s="149">
        <v>214</v>
      </c>
      <c r="J440" s="153">
        <v>12.5</v>
      </c>
      <c r="K440" s="70" t="s">
        <v>219</v>
      </c>
    </row>
    <row r="441" spans="1:11" x14ac:dyDescent="0.25">
      <c r="A441" s="147"/>
      <c r="B441" s="155" t="s">
        <v>137</v>
      </c>
      <c r="C441" s="200"/>
      <c r="D441" s="203">
        <v>76</v>
      </c>
      <c r="E441" s="157">
        <v>75</v>
      </c>
      <c r="F441" s="153"/>
      <c r="G441" s="149"/>
      <c r="H441" s="153"/>
      <c r="I441" s="149"/>
      <c r="J441" s="153"/>
    </row>
    <row r="442" spans="1:11" x14ac:dyDescent="0.25">
      <c r="A442" s="147"/>
      <c r="B442" s="155" t="s">
        <v>103</v>
      </c>
      <c r="C442" s="200"/>
      <c r="D442" s="203">
        <v>7</v>
      </c>
      <c r="E442" s="157">
        <v>7</v>
      </c>
      <c r="F442" s="153"/>
      <c r="G442" s="149"/>
      <c r="H442" s="153"/>
      <c r="I442" s="149"/>
      <c r="J442" s="153"/>
    </row>
    <row r="443" spans="1:11" x14ac:dyDescent="0.25">
      <c r="A443" s="147"/>
      <c r="B443" s="155" t="s">
        <v>38</v>
      </c>
      <c r="C443" s="200"/>
      <c r="D443" s="203">
        <v>7</v>
      </c>
      <c r="E443" s="157">
        <v>7</v>
      </c>
      <c r="F443" s="153"/>
      <c r="G443" s="149"/>
      <c r="H443" s="153"/>
      <c r="I443" s="149"/>
      <c r="J443" s="153"/>
    </row>
    <row r="444" spans="1:11" x14ac:dyDescent="0.25">
      <c r="A444" s="147"/>
      <c r="B444" s="155" t="s">
        <v>29</v>
      </c>
      <c r="C444" s="200"/>
      <c r="D444" s="203">
        <v>5.6</v>
      </c>
      <c r="E444" s="157">
        <v>5</v>
      </c>
      <c r="F444" s="153"/>
      <c r="G444" s="149"/>
      <c r="H444" s="153"/>
      <c r="I444" s="149"/>
      <c r="J444" s="153"/>
    </row>
    <row r="445" spans="1:11" x14ac:dyDescent="0.25">
      <c r="A445" s="147"/>
      <c r="B445" s="155" t="s">
        <v>220</v>
      </c>
      <c r="C445" s="200"/>
      <c r="D445" s="203">
        <v>10.199999999999999</v>
      </c>
      <c r="E445" s="157">
        <v>10</v>
      </c>
      <c r="F445" s="153"/>
      <c r="G445" s="149"/>
      <c r="H445" s="153"/>
      <c r="I445" s="149"/>
      <c r="J445" s="153"/>
    </row>
    <row r="446" spans="1:11" x14ac:dyDescent="0.25">
      <c r="A446" s="147"/>
      <c r="B446" s="155" t="s">
        <v>63</v>
      </c>
      <c r="C446" s="200"/>
      <c r="D446" s="203">
        <v>2.5</v>
      </c>
      <c r="E446" s="157">
        <v>2.5</v>
      </c>
      <c r="F446" s="153"/>
      <c r="G446" s="149"/>
      <c r="H446" s="153"/>
      <c r="I446" s="149"/>
      <c r="J446" s="153"/>
    </row>
    <row r="447" spans="1:11" x14ac:dyDescent="0.25">
      <c r="A447" s="147"/>
      <c r="B447" s="155" t="s">
        <v>32</v>
      </c>
      <c r="C447" s="200"/>
      <c r="D447" s="203">
        <v>0.2</v>
      </c>
      <c r="E447" s="157">
        <v>0.2</v>
      </c>
      <c r="F447" s="153"/>
      <c r="G447" s="149"/>
      <c r="H447" s="153"/>
      <c r="I447" s="149"/>
      <c r="J447" s="153"/>
    </row>
    <row r="448" spans="1:11" x14ac:dyDescent="0.25">
      <c r="A448" s="147"/>
      <c r="B448" s="155" t="s">
        <v>191</v>
      </c>
      <c r="C448" s="200"/>
      <c r="D448" s="203">
        <v>2.5</v>
      </c>
      <c r="E448" s="157">
        <v>2.5</v>
      </c>
      <c r="F448" s="153"/>
      <c r="G448" s="149"/>
      <c r="H448" s="153"/>
      <c r="I448" s="149"/>
      <c r="J448" s="153"/>
    </row>
    <row r="449" spans="1:11" x14ac:dyDescent="0.25">
      <c r="A449" s="147"/>
      <c r="B449" s="155" t="s">
        <v>30</v>
      </c>
      <c r="C449" s="200"/>
      <c r="D449" s="203">
        <v>2.5</v>
      </c>
      <c r="E449" s="157">
        <v>2.5</v>
      </c>
      <c r="F449" s="153"/>
      <c r="G449" s="149"/>
      <c r="H449" s="153"/>
      <c r="I449" s="149"/>
      <c r="J449" s="153"/>
    </row>
    <row r="450" spans="1:11" x14ac:dyDescent="0.25">
      <c r="A450" s="147"/>
      <c r="B450" s="156" t="s">
        <v>61</v>
      </c>
      <c r="C450" s="200"/>
      <c r="D450" s="203">
        <v>0.1</v>
      </c>
      <c r="E450" s="157">
        <v>0.1</v>
      </c>
      <c r="F450" s="153"/>
      <c r="G450" s="149"/>
      <c r="H450" s="153"/>
      <c r="I450" s="149"/>
      <c r="J450" s="153"/>
    </row>
    <row r="451" spans="1:11" x14ac:dyDescent="0.25">
      <c r="A451" s="147"/>
      <c r="B451" s="155" t="s">
        <v>221</v>
      </c>
      <c r="C451" s="200"/>
      <c r="D451" s="203">
        <v>20</v>
      </c>
      <c r="E451" s="157">
        <v>20</v>
      </c>
      <c r="F451" s="153"/>
      <c r="G451" s="149"/>
      <c r="H451" s="153"/>
      <c r="I451" s="149"/>
      <c r="J451" s="153"/>
    </row>
    <row r="452" spans="1:11" x14ac:dyDescent="0.25">
      <c r="A452" s="77" t="s">
        <v>94</v>
      </c>
      <c r="B452" s="65"/>
      <c r="C452" s="66">
        <v>100</v>
      </c>
      <c r="D452" s="92"/>
      <c r="E452" s="66"/>
      <c r="F452" s="66"/>
      <c r="G452" s="92"/>
      <c r="H452" s="66">
        <v>5</v>
      </c>
      <c r="I452" s="92">
        <v>21</v>
      </c>
      <c r="J452" s="86"/>
      <c r="K452" s="70" t="s">
        <v>95</v>
      </c>
    </row>
    <row r="453" spans="1:11" x14ac:dyDescent="0.25">
      <c r="A453" s="77"/>
      <c r="B453" s="65" t="s">
        <v>96</v>
      </c>
      <c r="C453" s="66"/>
      <c r="D453" s="92">
        <v>0.2</v>
      </c>
      <c r="E453" s="66">
        <v>0.2</v>
      </c>
      <c r="F453" s="66"/>
      <c r="G453" s="92"/>
      <c r="H453" s="66"/>
      <c r="I453" s="92"/>
      <c r="J453" s="86"/>
    </row>
    <row r="454" spans="1:11" x14ac:dyDescent="0.25">
      <c r="A454" s="77"/>
      <c r="B454" s="65" t="s">
        <v>86</v>
      </c>
      <c r="C454" s="66"/>
      <c r="D454" s="92">
        <v>4</v>
      </c>
      <c r="E454" s="66">
        <v>4</v>
      </c>
      <c r="F454" s="66"/>
      <c r="G454" s="92"/>
      <c r="H454" s="66"/>
      <c r="I454" s="92"/>
      <c r="J454" s="86"/>
    </row>
    <row r="455" spans="1:11" ht="15.75" thickBot="1" x14ac:dyDescent="0.3">
      <c r="A455" s="77"/>
      <c r="B455" s="65" t="s">
        <v>79</v>
      </c>
      <c r="C455" s="66"/>
      <c r="D455" s="92">
        <v>100</v>
      </c>
      <c r="E455" s="66">
        <v>100</v>
      </c>
      <c r="F455" s="66"/>
      <c r="G455" s="92"/>
      <c r="H455" s="66"/>
      <c r="I455" s="92"/>
      <c r="J455" s="86"/>
    </row>
    <row r="456" spans="1:11" ht="15.75" thickBot="1" x14ac:dyDescent="0.3">
      <c r="A456" s="438" t="s">
        <v>45</v>
      </c>
      <c r="B456" s="98"/>
      <c r="C456" s="439">
        <v>390</v>
      </c>
      <c r="D456" s="188"/>
      <c r="E456" s="242"/>
      <c r="F456" s="141">
        <f>SUM(F433:F455)</f>
        <v>15.6</v>
      </c>
      <c r="G456" s="141">
        <f t="shared" ref="G456:J456" si="6">SUM(G433:G455)</f>
        <v>12.399999999999999</v>
      </c>
      <c r="H456" s="141">
        <f t="shared" si="6"/>
        <v>41.3</v>
      </c>
      <c r="I456" s="141">
        <f t="shared" si="6"/>
        <v>339</v>
      </c>
      <c r="J456" s="141">
        <f t="shared" si="6"/>
        <v>13.870000000000001</v>
      </c>
      <c r="K456" s="108"/>
    </row>
    <row r="457" spans="1:11" ht="15.75" thickBot="1" x14ac:dyDescent="0.3">
      <c r="A457" s="474" t="s">
        <v>97</v>
      </c>
      <c r="B457" s="475"/>
      <c r="C457" s="499">
        <f>C389++C432+C456</f>
        <v>1374</v>
      </c>
      <c r="D457" s="494"/>
      <c r="E457" s="495"/>
      <c r="F457" s="496">
        <f>F389+F432+F456</f>
        <v>43.68</v>
      </c>
      <c r="G457" s="496">
        <f>G389+G432+G456</f>
        <v>38.04</v>
      </c>
      <c r="H457" s="496">
        <f>H389+H432+H456</f>
        <v>160.26</v>
      </c>
      <c r="I457" s="496">
        <f>I389+I432+I456</f>
        <v>1156.5</v>
      </c>
      <c r="J457" s="496">
        <f>J389+J432+J456</f>
        <v>37.290000000000006</v>
      </c>
      <c r="K457" s="480"/>
    </row>
    <row r="458" spans="1:11" ht="30" customHeight="1" x14ac:dyDescent="0.25">
      <c r="A458" s="486"/>
      <c r="B458" s="517"/>
      <c r="C458" s="580"/>
      <c r="D458" s="500"/>
      <c r="E458" s="271"/>
      <c r="F458" s="208"/>
      <c r="G458" s="208"/>
      <c r="H458" s="208"/>
      <c r="I458" s="208"/>
      <c r="J458" s="208"/>
      <c r="K458" s="75"/>
    </row>
    <row r="459" spans="1:11" ht="15.75" thickBot="1" x14ac:dyDescent="0.3">
      <c r="A459" s="21" t="s">
        <v>223</v>
      </c>
      <c r="B459" s="416"/>
      <c r="C459" s="416"/>
      <c r="D459" s="22"/>
      <c r="G459" s="25"/>
      <c r="H459" s="25"/>
      <c r="J459" s="27"/>
      <c r="K459" s="91"/>
    </row>
    <row r="460" spans="1:11" ht="30" x14ac:dyDescent="0.25">
      <c r="A460" s="417" t="s">
        <v>6</v>
      </c>
      <c r="B460" s="29"/>
      <c r="C460" s="238" t="s">
        <v>7</v>
      </c>
      <c r="D460" s="565" t="s">
        <v>8</v>
      </c>
      <c r="E460" s="56" t="s">
        <v>8</v>
      </c>
      <c r="F460" s="572" t="s">
        <v>376</v>
      </c>
      <c r="G460" s="573"/>
      <c r="H460" s="574"/>
      <c r="I460" s="420" t="s">
        <v>10</v>
      </c>
      <c r="J460" s="458" t="s">
        <v>377</v>
      </c>
      <c r="K460" s="238" t="s">
        <v>140</v>
      </c>
    </row>
    <row r="461" spans="1:11" ht="15.75" thickBot="1" x14ac:dyDescent="0.3">
      <c r="A461" s="64" t="s">
        <v>13</v>
      </c>
      <c r="B461" s="65"/>
      <c r="C461" s="418" t="s">
        <v>14</v>
      </c>
      <c r="D461" s="92" t="s">
        <v>15</v>
      </c>
      <c r="E461" s="66" t="s">
        <v>15</v>
      </c>
      <c r="F461" s="567"/>
      <c r="G461" s="568"/>
      <c r="H461" s="568"/>
      <c r="I461" s="423" t="s">
        <v>378</v>
      </c>
      <c r="J461" s="424"/>
    </row>
    <row r="462" spans="1:11" ht="15.75" thickBot="1" x14ac:dyDescent="0.3">
      <c r="A462" s="425"/>
      <c r="B462" s="47"/>
      <c r="C462" s="426"/>
      <c r="D462" s="568" t="s">
        <v>17</v>
      </c>
      <c r="E462" s="95" t="s">
        <v>18</v>
      </c>
      <c r="F462" s="50" t="s">
        <v>19</v>
      </c>
      <c r="G462" s="50" t="s">
        <v>20</v>
      </c>
      <c r="H462" s="188" t="s">
        <v>21</v>
      </c>
      <c r="I462" s="248" t="s">
        <v>22</v>
      </c>
      <c r="J462" s="53" t="s">
        <v>23</v>
      </c>
      <c r="K462" s="97"/>
    </row>
    <row r="463" spans="1:11" x14ac:dyDescent="0.25">
      <c r="A463" s="64"/>
      <c r="B463" s="91" t="s">
        <v>24</v>
      </c>
      <c r="C463" s="418"/>
      <c r="D463" s="92"/>
      <c r="E463" s="59"/>
      <c r="F463" s="78"/>
      <c r="G463" s="79"/>
      <c r="H463" s="216"/>
      <c r="I463" s="61"/>
      <c r="J463" s="191"/>
    </row>
    <row r="464" spans="1:11" ht="30" x14ac:dyDescent="0.25">
      <c r="A464" s="64" t="s">
        <v>224</v>
      </c>
      <c r="B464" s="65"/>
      <c r="C464" s="418" t="s">
        <v>389</v>
      </c>
      <c r="D464" s="215"/>
      <c r="E464" s="59"/>
      <c r="F464" s="57">
        <v>5.5</v>
      </c>
      <c r="G464" s="68">
        <v>6.7</v>
      </c>
      <c r="H464" s="68">
        <v>24.6</v>
      </c>
      <c r="I464" s="67">
        <v>180</v>
      </c>
      <c r="J464" s="461">
        <v>0.16</v>
      </c>
      <c r="K464" s="70" t="s">
        <v>102</v>
      </c>
    </row>
    <row r="465" spans="1:11" x14ac:dyDescent="0.25">
      <c r="A465" s="64"/>
      <c r="B465" s="65" t="s">
        <v>225</v>
      </c>
      <c r="C465" s="418"/>
      <c r="D465" s="71">
        <v>30</v>
      </c>
      <c r="E465" s="66">
        <v>30</v>
      </c>
      <c r="F465" s="57"/>
      <c r="G465" s="68"/>
      <c r="H465" s="68"/>
      <c r="I465" s="67"/>
      <c r="J465" s="461"/>
    </row>
    <row r="466" spans="1:11" x14ac:dyDescent="0.25">
      <c r="A466" s="64"/>
      <c r="B466" s="65" t="s">
        <v>31</v>
      </c>
      <c r="C466" s="418"/>
      <c r="D466" s="462">
        <v>76</v>
      </c>
      <c r="E466" s="418">
        <v>76</v>
      </c>
      <c r="F466" s="57"/>
      <c r="G466" s="68"/>
      <c r="H466" s="68"/>
      <c r="I466" s="67"/>
      <c r="J466" s="461"/>
    </row>
    <row r="467" spans="1:11" x14ac:dyDescent="0.25">
      <c r="A467" s="64"/>
      <c r="B467" s="65" t="s">
        <v>39</v>
      </c>
      <c r="C467" s="418"/>
      <c r="D467" s="462">
        <v>50</v>
      </c>
      <c r="E467" s="418">
        <v>50</v>
      </c>
      <c r="F467" s="57"/>
      <c r="G467" s="68"/>
      <c r="H467" s="68"/>
      <c r="I467" s="67"/>
      <c r="J467" s="461"/>
    </row>
    <row r="468" spans="1:11" x14ac:dyDescent="0.25">
      <c r="A468" s="64"/>
      <c r="B468" s="65" t="s">
        <v>38</v>
      </c>
      <c r="C468" s="418"/>
      <c r="D468" s="71">
        <v>4</v>
      </c>
      <c r="E468" s="66">
        <v>4</v>
      </c>
      <c r="F468" s="57"/>
      <c r="G468" s="68"/>
      <c r="H468" s="68"/>
      <c r="I468" s="67"/>
      <c r="J468" s="461"/>
    </row>
    <row r="469" spans="1:11" x14ac:dyDescent="0.25">
      <c r="A469" s="64"/>
      <c r="B469" s="75" t="s">
        <v>64</v>
      </c>
      <c r="C469" s="418"/>
      <c r="D469" s="71">
        <v>0.6</v>
      </c>
      <c r="E469" s="66">
        <v>0.6</v>
      </c>
      <c r="F469" s="57"/>
      <c r="G469" s="68"/>
      <c r="H469" s="68"/>
      <c r="I469" s="67"/>
      <c r="J469" s="461"/>
    </row>
    <row r="470" spans="1:11" x14ac:dyDescent="0.25">
      <c r="A470" s="64"/>
      <c r="B470" s="75" t="s">
        <v>30</v>
      </c>
      <c r="C470" s="418"/>
      <c r="D470" s="71">
        <v>4</v>
      </c>
      <c r="E470" s="66">
        <v>4</v>
      </c>
      <c r="F470" s="57"/>
      <c r="G470" s="68"/>
      <c r="H470" s="68"/>
      <c r="I470" s="67"/>
      <c r="J470" s="461"/>
    </row>
    <row r="471" spans="1:11" ht="30" x14ac:dyDescent="0.25">
      <c r="A471" s="77" t="s">
        <v>144</v>
      </c>
      <c r="B471" s="65"/>
      <c r="C471" s="418">
        <v>150</v>
      </c>
      <c r="D471" s="70"/>
      <c r="E471" s="70"/>
      <c r="F471" s="57">
        <v>1</v>
      </c>
      <c r="G471" s="68">
        <v>1.2</v>
      </c>
      <c r="H471" s="68">
        <v>10</v>
      </c>
      <c r="I471" s="57">
        <v>55</v>
      </c>
      <c r="J471" s="461">
        <v>0.16</v>
      </c>
      <c r="K471" s="70" t="s">
        <v>403</v>
      </c>
    </row>
    <row r="472" spans="1:11" x14ac:dyDescent="0.25">
      <c r="A472" s="77"/>
      <c r="B472" s="65" t="s">
        <v>146</v>
      </c>
      <c r="C472" s="418"/>
      <c r="D472" s="418">
        <v>2.5</v>
      </c>
      <c r="E472" s="418">
        <v>2.5</v>
      </c>
      <c r="F472" s="57"/>
      <c r="G472" s="57"/>
      <c r="H472" s="57"/>
      <c r="I472" s="57"/>
      <c r="J472" s="461"/>
    </row>
    <row r="473" spans="1:11" x14ac:dyDescent="0.25">
      <c r="A473" s="77"/>
      <c r="B473" s="65" t="s">
        <v>38</v>
      </c>
      <c r="C473" s="418"/>
      <c r="D473" s="418">
        <v>8.3000000000000007</v>
      </c>
      <c r="E473" s="418">
        <v>8.3000000000000007</v>
      </c>
      <c r="F473" s="57"/>
      <c r="G473" s="57"/>
      <c r="H473" s="57"/>
      <c r="I473" s="57"/>
      <c r="J473" s="461"/>
    </row>
    <row r="474" spans="1:11" x14ac:dyDescent="0.25">
      <c r="A474" s="136"/>
      <c r="B474" s="75" t="s">
        <v>31</v>
      </c>
      <c r="C474" s="418"/>
      <c r="D474" s="418">
        <v>75</v>
      </c>
      <c r="E474" s="418">
        <v>75</v>
      </c>
      <c r="F474" s="57"/>
      <c r="G474" s="68"/>
      <c r="H474" s="68"/>
      <c r="I474" s="57"/>
      <c r="J474" s="461"/>
    </row>
    <row r="475" spans="1:11" x14ac:dyDescent="0.25">
      <c r="A475" s="136"/>
      <c r="B475" s="75" t="s">
        <v>39</v>
      </c>
      <c r="C475" s="418"/>
      <c r="D475" s="418">
        <v>90</v>
      </c>
      <c r="E475" s="418">
        <v>90</v>
      </c>
      <c r="F475" s="57"/>
      <c r="G475" s="68"/>
      <c r="H475" s="68"/>
      <c r="I475" s="57"/>
      <c r="J475" s="461"/>
    </row>
    <row r="476" spans="1:11" x14ac:dyDescent="0.25">
      <c r="A476" s="77" t="s">
        <v>391</v>
      </c>
      <c r="B476" s="65"/>
      <c r="C476" s="137" t="s">
        <v>392</v>
      </c>
      <c r="D476" s="64"/>
      <c r="E476" s="70"/>
      <c r="F476" s="57">
        <v>3.5</v>
      </c>
      <c r="G476" s="68">
        <v>5.95</v>
      </c>
      <c r="H476" s="67">
        <v>12.9</v>
      </c>
      <c r="I476" s="57">
        <v>119.6</v>
      </c>
      <c r="J476" s="461">
        <v>0.04</v>
      </c>
      <c r="K476" s="70" t="s">
        <v>393</v>
      </c>
    </row>
    <row r="477" spans="1:11" x14ac:dyDescent="0.25">
      <c r="A477" s="77"/>
      <c r="B477" s="65" t="s">
        <v>43</v>
      </c>
      <c r="C477" s="418"/>
      <c r="D477" s="462">
        <v>25</v>
      </c>
      <c r="E477" s="418">
        <v>25</v>
      </c>
      <c r="F477" s="57"/>
      <c r="G477" s="68"/>
      <c r="H477" s="68"/>
      <c r="I477" s="57"/>
      <c r="J477" s="461"/>
    </row>
    <row r="478" spans="1:11" x14ac:dyDescent="0.25">
      <c r="A478" s="77"/>
      <c r="B478" s="75" t="s">
        <v>110</v>
      </c>
      <c r="C478" s="418"/>
      <c r="D478" s="462">
        <v>5.5</v>
      </c>
      <c r="E478" s="418">
        <v>5</v>
      </c>
      <c r="F478" s="57"/>
      <c r="G478" s="68"/>
      <c r="H478" s="68"/>
      <c r="I478" s="57"/>
      <c r="J478" s="461"/>
    </row>
    <row r="479" spans="1:11" ht="15.75" thickBot="1" x14ac:dyDescent="0.3">
      <c r="A479" s="77"/>
      <c r="B479" s="65" t="s">
        <v>30</v>
      </c>
      <c r="C479" s="418"/>
      <c r="D479" s="462">
        <v>5</v>
      </c>
      <c r="E479" s="418">
        <v>5</v>
      </c>
      <c r="F479" s="57" t="s">
        <v>44</v>
      </c>
      <c r="G479" s="68"/>
      <c r="H479" s="68"/>
      <c r="I479" s="57"/>
      <c r="J479" s="461"/>
    </row>
    <row r="480" spans="1:11" ht="15.75" thickBot="1" x14ac:dyDescent="0.3">
      <c r="A480" s="438" t="s">
        <v>45</v>
      </c>
      <c r="B480" s="172"/>
      <c r="C480" s="439"/>
      <c r="D480" s="188"/>
      <c r="E480" s="50"/>
      <c r="F480" s="82"/>
      <c r="G480" s="82"/>
      <c r="H480" s="82"/>
      <c r="I480" s="82"/>
      <c r="J480" s="82"/>
      <c r="K480" s="108"/>
    </row>
    <row r="481" spans="1:11" x14ac:dyDescent="0.25">
      <c r="A481" s="443"/>
      <c r="B481" s="55" t="s">
        <v>46</v>
      </c>
      <c r="C481" s="466"/>
      <c r="D481" s="565"/>
      <c r="E481" s="56"/>
      <c r="F481" s="31"/>
      <c r="G481" s="170"/>
      <c r="H481" s="31"/>
      <c r="I481" s="177"/>
      <c r="J481" s="217"/>
      <c r="K481" s="132"/>
    </row>
    <row r="482" spans="1:11" ht="15.75" thickBot="1" x14ac:dyDescent="0.3">
      <c r="A482" s="64" t="s">
        <v>47</v>
      </c>
      <c r="B482" s="75"/>
      <c r="C482" s="418">
        <v>100</v>
      </c>
      <c r="D482" s="422">
        <v>100</v>
      </c>
      <c r="E482" s="418">
        <v>100</v>
      </c>
      <c r="F482" s="71">
        <v>0.23</v>
      </c>
      <c r="G482" s="66">
        <v>0</v>
      </c>
      <c r="H482" s="92">
        <v>3</v>
      </c>
      <c r="I482" s="71">
        <v>13</v>
      </c>
      <c r="J482" s="86">
        <v>1.5</v>
      </c>
      <c r="K482" s="70" t="s">
        <v>382</v>
      </c>
    </row>
    <row r="483" spans="1:11" ht="15.75" thickBot="1" x14ac:dyDescent="0.3">
      <c r="A483" s="438" t="s">
        <v>45</v>
      </c>
      <c r="B483" s="98"/>
      <c r="C483" s="439">
        <v>439</v>
      </c>
      <c r="D483" s="243"/>
      <c r="E483" s="242"/>
      <c r="F483" s="82">
        <f>SUM(F463:F482)</f>
        <v>10.23</v>
      </c>
      <c r="G483" s="82">
        <f t="shared" ref="G483:J483" si="7">SUM(G463:G482)</f>
        <v>13.850000000000001</v>
      </c>
      <c r="H483" s="82">
        <f t="shared" si="7"/>
        <v>50.5</v>
      </c>
      <c r="I483" s="82">
        <f t="shared" si="7"/>
        <v>367.6</v>
      </c>
      <c r="J483" s="82">
        <f t="shared" si="7"/>
        <v>1.8599999999999999</v>
      </c>
      <c r="K483" s="108"/>
    </row>
    <row r="484" spans="1:11" x14ac:dyDescent="0.25">
      <c r="A484" s="417"/>
      <c r="B484" s="55" t="s">
        <v>49</v>
      </c>
      <c r="C484" s="466"/>
      <c r="D484" s="444"/>
      <c r="E484" s="109"/>
      <c r="F484" s="30"/>
      <c r="G484" s="30"/>
      <c r="H484" s="31"/>
      <c r="I484" s="177"/>
      <c r="J484" s="191"/>
      <c r="K484" s="445"/>
    </row>
    <row r="485" spans="1:11" x14ac:dyDescent="0.25">
      <c r="A485" s="64" t="s">
        <v>111</v>
      </c>
      <c r="B485" s="75"/>
      <c r="C485" s="137" t="s">
        <v>394</v>
      </c>
      <c r="D485" s="66"/>
      <c r="E485" s="92"/>
      <c r="F485" s="68">
        <v>1</v>
      </c>
      <c r="G485" s="68">
        <v>2.2000000000000002</v>
      </c>
      <c r="H485" s="67">
        <v>4.5999999999999996</v>
      </c>
      <c r="I485" s="68">
        <v>42</v>
      </c>
      <c r="J485" s="461">
        <v>3.73</v>
      </c>
      <c r="K485" s="70" t="s">
        <v>395</v>
      </c>
    </row>
    <row r="486" spans="1:11" x14ac:dyDescent="0.25">
      <c r="A486" s="64"/>
      <c r="B486" s="75" t="s">
        <v>73</v>
      </c>
      <c r="C486" s="137"/>
      <c r="D486" s="66">
        <v>81.25</v>
      </c>
      <c r="E486" s="92">
        <v>65</v>
      </c>
      <c r="F486" s="68"/>
      <c r="G486" s="68"/>
      <c r="H486" s="67"/>
      <c r="I486" s="68"/>
      <c r="J486" s="461"/>
    </row>
    <row r="487" spans="1:11" x14ac:dyDescent="0.25">
      <c r="A487" s="64"/>
      <c r="B487" s="75" t="s">
        <v>59</v>
      </c>
      <c r="C487" s="137"/>
      <c r="D487" s="66">
        <v>6.3</v>
      </c>
      <c r="E487" s="92">
        <v>5</v>
      </c>
      <c r="F487" s="68"/>
      <c r="G487" s="68"/>
      <c r="H487" s="67"/>
      <c r="I487" s="68"/>
      <c r="J487" s="461"/>
    </row>
    <row r="488" spans="1:11" x14ac:dyDescent="0.25">
      <c r="A488" s="64"/>
      <c r="B488" s="75" t="s">
        <v>38</v>
      </c>
      <c r="C488" s="137"/>
      <c r="D488" s="66">
        <v>1</v>
      </c>
      <c r="E488" s="92">
        <v>1</v>
      </c>
      <c r="F488" s="68"/>
      <c r="G488" s="68"/>
      <c r="H488" s="67"/>
      <c r="I488" s="68"/>
      <c r="J488" s="461"/>
    </row>
    <row r="489" spans="1:11" ht="30" x14ac:dyDescent="0.25">
      <c r="A489" s="64"/>
      <c r="B489" s="75" t="s">
        <v>61</v>
      </c>
      <c r="C489" s="137"/>
      <c r="D489" s="66">
        <v>1</v>
      </c>
      <c r="E489" s="92">
        <v>1</v>
      </c>
      <c r="F489" s="68"/>
      <c r="G489" s="68"/>
      <c r="H489" s="67"/>
      <c r="I489" s="68"/>
      <c r="J489" s="461"/>
    </row>
    <row r="490" spans="1:11" x14ac:dyDescent="0.25">
      <c r="A490" s="64"/>
      <c r="B490" s="75" t="s">
        <v>64</v>
      </c>
      <c r="C490" s="66"/>
      <c r="D490" s="67">
        <v>0.2</v>
      </c>
      <c r="E490" s="68">
        <v>0.2</v>
      </c>
      <c r="F490" s="67"/>
      <c r="G490" s="68"/>
      <c r="H490" s="67"/>
      <c r="I490" s="57"/>
      <c r="J490" s="69"/>
      <c r="K490" s="146"/>
    </row>
    <row r="491" spans="1:11" ht="45" x14ac:dyDescent="0.25">
      <c r="A491" s="64" t="s">
        <v>227</v>
      </c>
      <c r="B491" s="65"/>
      <c r="C491" s="137" t="s">
        <v>384</v>
      </c>
      <c r="D491" s="92"/>
      <c r="E491" s="66"/>
      <c r="F491" s="57">
        <v>6.9</v>
      </c>
      <c r="G491" s="57">
        <v>6</v>
      </c>
      <c r="H491" s="68">
        <v>11.2</v>
      </c>
      <c r="I491" s="67">
        <v>126.7</v>
      </c>
      <c r="J491" s="461">
        <v>4.7699999999999996</v>
      </c>
      <c r="K491" s="70" t="s">
        <v>420</v>
      </c>
    </row>
    <row r="492" spans="1:11" x14ac:dyDescent="0.25">
      <c r="A492" s="64"/>
      <c r="B492" s="65" t="s">
        <v>56</v>
      </c>
      <c r="C492" s="137"/>
      <c r="D492" s="67">
        <v>23.1</v>
      </c>
      <c r="E492" s="104">
        <v>17.100000000000001</v>
      </c>
      <c r="F492" s="57"/>
      <c r="G492" s="57"/>
      <c r="H492" s="68"/>
      <c r="I492" s="67"/>
      <c r="J492" s="461"/>
    </row>
    <row r="493" spans="1:11" x14ac:dyDescent="0.25">
      <c r="A493" s="64"/>
      <c r="B493" s="65" t="s">
        <v>60</v>
      </c>
      <c r="C493" s="137"/>
      <c r="D493" s="67">
        <v>1.7</v>
      </c>
      <c r="E493" s="104">
        <v>1.5</v>
      </c>
      <c r="F493" s="57"/>
      <c r="G493" s="57"/>
      <c r="H493" s="68"/>
      <c r="I493" s="67"/>
      <c r="J493" s="461"/>
    </row>
    <row r="494" spans="1:11" x14ac:dyDescent="0.25">
      <c r="A494" s="64"/>
      <c r="B494" s="65" t="s">
        <v>29</v>
      </c>
      <c r="C494" s="137"/>
      <c r="D494" s="67">
        <v>1.7</v>
      </c>
      <c r="E494" s="104">
        <v>1.5</v>
      </c>
      <c r="F494" s="57"/>
      <c r="G494" s="57"/>
      <c r="H494" s="68"/>
      <c r="I494" s="67"/>
      <c r="J494" s="461"/>
    </row>
    <row r="495" spans="1:11" ht="30" x14ac:dyDescent="0.25">
      <c r="A495" s="64"/>
      <c r="B495" s="65" t="s">
        <v>153</v>
      </c>
      <c r="C495" s="137"/>
      <c r="D495" s="67"/>
      <c r="E495" s="104">
        <v>20.100000000000001</v>
      </c>
      <c r="F495" s="57"/>
      <c r="G495" s="57"/>
      <c r="H495" s="68"/>
      <c r="I495" s="67"/>
      <c r="J495" s="461"/>
    </row>
    <row r="496" spans="1:11" x14ac:dyDescent="0.25">
      <c r="A496" s="64"/>
      <c r="B496" s="65" t="s">
        <v>52</v>
      </c>
      <c r="C496" s="137"/>
      <c r="D496" s="92">
        <v>48</v>
      </c>
      <c r="E496" s="66">
        <v>38.299999999999997</v>
      </c>
      <c r="F496" s="57"/>
      <c r="G496" s="57"/>
      <c r="H496" s="68"/>
      <c r="I496" s="67"/>
      <c r="J496" s="492"/>
    </row>
    <row r="497" spans="1:11" x14ac:dyDescent="0.25">
      <c r="A497" s="64"/>
      <c r="B497" s="65" t="s">
        <v>57</v>
      </c>
      <c r="C497" s="137"/>
      <c r="D497" s="92">
        <v>34.5</v>
      </c>
      <c r="E497" s="66">
        <v>25.9</v>
      </c>
      <c r="F497" s="57"/>
      <c r="G497" s="57"/>
      <c r="H497" s="68"/>
      <c r="I497" s="67"/>
      <c r="J497" s="461"/>
    </row>
    <row r="498" spans="1:11" x14ac:dyDescent="0.25">
      <c r="A498" s="64"/>
      <c r="B498" s="65" t="s">
        <v>59</v>
      </c>
      <c r="C498" s="137"/>
      <c r="D498" s="92">
        <v>7.5</v>
      </c>
      <c r="E498" s="66">
        <v>6.6</v>
      </c>
      <c r="F498" s="57"/>
      <c r="G498" s="57"/>
      <c r="H498" s="68"/>
      <c r="I498" s="67"/>
      <c r="J498" s="492"/>
    </row>
    <row r="499" spans="1:11" x14ac:dyDescent="0.25">
      <c r="A499" s="64"/>
      <c r="B499" s="75" t="s">
        <v>60</v>
      </c>
      <c r="C499" s="137"/>
      <c r="D499" s="92">
        <v>8</v>
      </c>
      <c r="E499" s="66">
        <v>6.7</v>
      </c>
      <c r="F499" s="57"/>
      <c r="G499" s="57"/>
      <c r="H499" s="68"/>
      <c r="I499" s="67"/>
      <c r="J499" s="492"/>
    </row>
    <row r="500" spans="1:11" ht="30" x14ac:dyDescent="0.25">
      <c r="A500" s="64"/>
      <c r="B500" s="75" t="s">
        <v>61</v>
      </c>
      <c r="C500" s="137"/>
      <c r="D500" s="92">
        <v>2</v>
      </c>
      <c r="E500" s="66">
        <v>2</v>
      </c>
      <c r="F500" s="57"/>
      <c r="G500" s="57"/>
      <c r="H500" s="68"/>
      <c r="I500" s="67"/>
      <c r="J500" s="492"/>
    </row>
    <row r="501" spans="1:11" x14ac:dyDescent="0.25">
      <c r="A501" s="64"/>
      <c r="B501" s="75" t="s">
        <v>38</v>
      </c>
      <c r="C501" s="137"/>
      <c r="D501" s="92">
        <v>1.3</v>
      </c>
      <c r="E501" s="66">
        <v>1.3</v>
      </c>
      <c r="F501" s="57"/>
      <c r="G501" s="57"/>
      <c r="H501" s="68"/>
      <c r="I501" s="67"/>
      <c r="J501" s="492"/>
    </row>
    <row r="502" spans="1:11" x14ac:dyDescent="0.25">
      <c r="A502" s="64"/>
      <c r="B502" s="75" t="s">
        <v>63</v>
      </c>
      <c r="C502" s="137"/>
      <c r="D502" s="92">
        <v>5</v>
      </c>
      <c r="E502" s="66">
        <v>5</v>
      </c>
      <c r="F502" s="57"/>
      <c r="G502" s="57"/>
      <c r="H502" s="68"/>
      <c r="I502" s="67"/>
      <c r="J502" s="492"/>
    </row>
    <row r="503" spans="1:11" x14ac:dyDescent="0.25">
      <c r="A503" s="64"/>
      <c r="B503" s="75" t="s">
        <v>64</v>
      </c>
      <c r="C503" s="137"/>
      <c r="D503" s="92">
        <v>0.8</v>
      </c>
      <c r="E503" s="66">
        <v>0.8</v>
      </c>
      <c r="F503" s="57"/>
      <c r="G503" s="57"/>
      <c r="H503" s="68"/>
      <c r="I503" s="67"/>
      <c r="J503" s="492"/>
    </row>
    <row r="504" spans="1:11" x14ac:dyDescent="0.25">
      <c r="A504" s="64"/>
      <c r="B504" s="75" t="s">
        <v>39</v>
      </c>
      <c r="C504" s="137"/>
      <c r="D504" s="92">
        <v>120</v>
      </c>
      <c r="E504" s="66">
        <v>120</v>
      </c>
      <c r="F504" s="57"/>
      <c r="G504" s="57"/>
      <c r="H504" s="68"/>
      <c r="I504" s="67"/>
      <c r="J504" s="492"/>
    </row>
    <row r="505" spans="1:11" x14ac:dyDescent="0.25">
      <c r="A505" s="64" t="s">
        <v>229</v>
      </c>
      <c r="B505" s="65"/>
      <c r="C505" s="66">
        <v>70</v>
      </c>
      <c r="D505" s="67"/>
      <c r="E505" s="68"/>
      <c r="F505" s="57">
        <v>10.4</v>
      </c>
      <c r="G505" s="68">
        <v>4.9000000000000004</v>
      </c>
      <c r="H505" s="67">
        <v>3.5</v>
      </c>
      <c r="I505" s="57">
        <v>99</v>
      </c>
      <c r="J505" s="69"/>
      <c r="K505" s="70" t="s">
        <v>230</v>
      </c>
    </row>
    <row r="506" spans="1:11" x14ac:dyDescent="0.25">
      <c r="A506" s="64"/>
      <c r="B506" s="75" t="s">
        <v>231</v>
      </c>
      <c r="C506" s="66"/>
      <c r="D506" s="67">
        <v>65.599999999999994</v>
      </c>
      <c r="E506" s="68">
        <v>52.5</v>
      </c>
      <c r="F506" s="57"/>
      <c r="G506" s="68"/>
      <c r="H506" s="67"/>
      <c r="I506" s="57"/>
      <c r="J506" s="69"/>
    </row>
    <row r="507" spans="1:11" x14ac:dyDescent="0.25">
      <c r="A507" s="64"/>
      <c r="B507" s="75" t="s">
        <v>29</v>
      </c>
      <c r="C507" s="66"/>
      <c r="D507" s="67">
        <v>11.7</v>
      </c>
      <c r="E507" s="68">
        <v>10.5</v>
      </c>
      <c r="F507" s="57"/>
      <c r="G507" s="57"/>
      <c r="H507" s="57"/>
      <c r="I507" s="57"/>
      <c r="J507" s="69"/>
    </row>
    <row r="508" spans="1:11" x14ac:dyDescent="0.25">
      <c r="A508" s="64"/>
      <c r="B508" s="75" t="s">
        <v>232</v>
      </c>
      <c r="C508" s="66"/>
      <c r="D508" s="67">
        <v>1.75</v>
      </c>
      <c r="E508" s="68">
        <v>1.75</v>
      </c>
      <c r="F508" s="57"/>
      <c r="G508" s="68"/>
      <c r="H508" s="67"/>
      <c r="I508" s="57"/>
      <c r="J508" s="93"/>
    </row>
    <row r="509" spans="1:11" x14ac:dyDescent="0.25">
      <c r="A509" s="64"/>
      <c r="B509" s="75" t="s">
        <v>60</v>
      </c>
      <c r="C509" s="66"/>
      <c r="D509" s="67">
        <v>15.6</v>
      </c>
      <c r="E509" s="68">
        <v>13</v>
      </c>
      <c r="F509" s="57"/>
      <c r="G509" s="68"/>
      <c r="H509" s="67"/>
      <c r="I509" s="57"/>
      <c r="J509" s="93"/>
    </row>
    <row r="510" spans="1:11" x14ac:dyDescent="0.25">
      <c r="A510" s="64"/>
      <c r="B510" s="75" t="s">
        <v>79</v>
      </c>
      <c r="C510" s="66"/>
      <c r="D510" s="67">
        <v>5.25</v>
      </c>
      <c r="E510" s="68">
        <v>5.25</v>
      </c>
      <c r="F510" s="57"/>
      <c r="G510" s="68"/>
      <c r="H510" s="67"/>
      <c r="I510" s="57"/>
      <c r="J510" s="93"/>
      <c r="K510" s="220"/>
    </row>
    <row r="511" spans="1:11" x14ac:dyDescent="0.25">
      <c r="A511" s="64"/>
      <c r="B511" s="75" t="s">
        <v>64</v>
      </c>
      <c r="C511" s="66"/>
      <c r="D511" s="67">
        <v>0.5</v>
      </c>
      <c r="E511" s="68">
        <v>0.5</v>
      </c>
      <c r="F511" s="67"/>
      <c r="G511" s="68"/>
      <c r="H511" s="67"/>
      <c r="I511" s="57"/>
      <c r="J511" s="93"/>
      <c r="K511" s="220"/>
    </row>
    <row r="512" spans="1:11" ht="30" x14ac:dyDescent="0.25">
      <c r="A512" s="64"/>
      <c r="B512" s="75" t="s">
        <v>69</v>
      </c>
      <c r="C512" s="66"/>
      <c r="D512" s="67">
        <v>5.25</v>
      </c>
      <c r="E512" s="68">
        <v>5.25</v>
      </c>
      <c r="F512" s="67"/>
      <c r="G512" s="68"/>
      <c r="H512" s="67"/>
      <c r="I512" s="57"/>
      <c r="J512" s="93"/>
      <c r="K512" s="220"/>
    </row>
    <row r="513" spans="1:11" ht="30" x14ac:dyDescent="0.25">
      <c r="A513" s="64"/>
      <c r="B513" s="75" t="s">
        <v>61</v>
      </c>
      <c r="C513" s="66"/>
      <c r="D513" s="67">
        <v>1.75</v>
      </c>
      <c r="E513" s="68">
        <v>1.75</v>
      </c>
      <c r="F513" s="67"/>
      <c r="G513" s="68"/>
      <c r="H513" s="67"/>
      <c r="I513" s="57"/>
      <c r="J513" s="93"/>
      <c r="K513" s="220"/>
    </row>
    <row r="514" spans="1:11" x14ac:dyDescent="0.25">
      <c r="A514" s="64"/>
      <c r="B514" s="75" t="s">
        <v>38</v>
      </c>
      <c r="C514" s="66"/>
      <c r="D514" s="67">
        <v>0.2</v>
      </c>
      <c r="E514" s="68">
        <v>0.2</v>
      </c>
      <c r="F514" s="67"/>
      <c r="G514" s="68"/>
      <c r="H514" s="67"/>
      <c r="I514" s="57"/>
      <c r="J514" s="93"/>
      <c r="K514" s="220"/>
    </row>
    <row r="515" spans="1:11" ht="30" x14ac:dyDescent="0.25">
      <c r="A515" s="64"/>
      <c r="B515" s="75" t="s">
        <v>153</v>
      </c>
      <c r="C515" s="66"/>
      <c r="D515" s="67"/>
      <c r="E515" s="68">
        <v>83</v>
      </c>
      <c r="F515" s="67"/>
      <c r="G515" s="68"/>
      <c r="H515" s="67"/>
      <c r="I515" s="57"/>
      <c r="J515" s="93"/>
      <c r="K515" s="220"/>
    </row>
    <row r="516" spans="1:11" ht="30" x14ac:dyDescent="0.25">
      <c r="A516" s="64"/>
      <c r="B516" s="75" t="s">
        <v>61</v>
      </c>
      <c r="C516" s="66"/>
      <c r="D516" s="67">
        <v>2</v>
      </c>
      <c r="E516" s="68">
        <v>2</v>
      </c>
      <c r="F516" s="67"/>
      <c r="G516" s="68"/>
      <c r="H516" s="67"/>
      <c r="I516" s="57"/>
      <c r="J516" s="93"/>
      <c r="K516" s="220"/>
    </row>
    <row r="517" spans="1:11" x14ac:dyDescent="0.25">
      <c r="A517" s="64" t="s">
        <v>233</v>
      </c>
      <c r="B517" s="75"/>
      <c r="C517" s="137" t="s">
        <v>421</v>
      </c>
      <c r="D517" s="92"/>
      <c r="E517" s="66"/>
      <c r="F517" s="67">
        <v>2.6</v>
      </c>
      <c r="G517" s="68">
        <v>2</v>
      </c>
      <c r="H517" s="67">
        <v>8</v>
      </c>
      <c r="I517" s="57">
        <v>60</v>
      </c>
      <c r="J517" s="492"/>
      <c r="K517" s="70" t="s">
        <v>234</v>
      </c>
    </row>
    <row r="518" spans="1:11" ht="30" x14ac:dyDescent="0.25">
      <c r="A518" s="64"/>
      <c r="B518" s="75" t="s">
        <v>235</v>
      </c>
      <c r="C518" s="137"/>
      <c r="D518" s="92">
        <v>23.8</v>
      </c>
      <c r="E518" s="66">
        <v>23.8</v>
      </c>
      <c r="F518" s="67"/>
      <c r="G518" s="68"/>
      <c r="H518" s="67"/>
      <c r="I518" s="57"/>
      <c r="J518" s="492"/>
    </row>
    <row r="519" spans="1:11" x14ac:dyDescent="0.25">
      <c r="A519" s="64"/>
      <c r="B519" s="75" t="s">
        <v>30</v>
      </c>
      <c r="C519" s="137"/>
      <c r="D519" s="92">
        <v>2</v>
      </c>
      <c r="E519" s="66">
        <v>2</v>
      </c>
      <c r="F519" s="67"/>
      <c r="G519" s="68"/>
      <c r="H519" s="67"/>
      <c r="I519" s="57"/>
      <c r="J519" s="492"/>
    </row>
    <row r="520" spans="1:11" x14ac:dyDescent="0.25">
      <c r="A520" s="64"/>
      <c r="B520" s="75" t="s">
        <v>64</v>
      </c>
      <c r="C520" s="137"/>
      <c r="D520" s="92">
        <v>0.5</v>
      </c>
      <c r="E520" s="66">
        <v>0.5</v>
      </c>
      <c r="F520" s="67"/>
      <c r="G520" s="68"/>
      <c r="H520" s="67"/>
      <c r="I520" s="57"/>
      <c r="J520" s="492"/>
    </row>
    <row r="521" spans="1:11" x14ac:dyDescent="0.25">
      <c r="A521" s="64" t="s">
        <v>162</v>
      </c>
      <c r="B521" s="65"/>
      <c r="C521" s="66">
        <v>130</v>
      </c>
      <c r="D521" s="66"/>
      <c r="E521" s="92"/>
      <c r="F521" s="68">
        <v>0.6</v>
      </c>
      <c r="G521" s="67">
        <v>0.01</v>
      </c>
      <c r="H521" s="68">
        <v>18.100000000000001</v>
      </c>
      <c r="I521" s="67">
        <v>73.5</v>
      </c>
      <c r="J521" s="461">
        <v>0.11</v>
      </c>
      <c r="K521" s="70" t="s">
        <v>410</v>
      </c>
    </row>
    <row r="522" spans="1:11" x14ac:dyDescent="0.25">
      <c r="A522" s="64"/>
      <c r="B522" s="65" t="s">
        <v>164</v>
      </c>
      <c r="C522" s="66"/>
      <c r="D522" s="66">
        <v>13.3</v>
      </c>
      <c r="E522" s="92">
        <v>13</v>
      </c>
      <c r="F522" s="68"/>
      <c r="G522" s="67"/>
      <c r="H522" s="68"/>
      <c r="I522" s="67"/>
      <c r="J522" s="461"/>
    </row>
    <row r="523" spans="1:11" x14ac:dyDescent="0.25">
      <c r="A523" s="64"/>
      <c r="B523" s="65" t="s">
        <v>79</v>
      </c>
      <c r="C523" s="70"/>
      <c r="D523" s="66">
        <v>130</v>
      </c>
      <c r="E523" s="66">
        <v>130</v>
      </c>
      <c r="F523" s="24"/>
      <c r="G523" s="66"/>
      <c r="H523" s="92"/>
      <c r="I523" s="66"/>
      <c r="J523" s="92"/>
      <c r="K523" s="86"/>
    </row>
    <row r="524" spans="1:11" x14ac:dyDescent="0.25">
      <c r="A524" s="64"/>
      <c r="B524" s="65" t="s">
        <v>38</v>
      </c>
      <c r="C524" s="70"/>
      <c r="D524" s="66">
        <v>6</v>
      </c>
      <c r="E524" s="66">
        <v>6</v>
      </c>
      <c r="F524" s="24"/>
      <c r="G524" s="66"/>
      <c r="H524" s="92"/>
      <c r="I524" s="66"/>
      <c r="J524" s="92"/>
      <c r="K524" s="86"/>
    </row>
    <row r="525" spans="1:11" x14ac:dyDescent="0.25">
      <c r="A525" s="77" t="s">
        <v>68</v>
      </c>
      <c r="B525" s="65"/>
      <c r="C525" s="418">
        <v>20</v>
      </c>
      <c r="D525" s="92">
        <v>20</v>
      </c>
      <c r="E525" s="66">
        <v>20</v>
      </c>
      <c r="F525" s="104">
        <v>1.6</v>
      </c>
      <c r="G525" s="105">
        <v>0.2</v>
      </c>
      <c r="H525" s="470">
        <v>9.8000000000000007</v>
      </c>
      <c r="I525" s="261">
        <v>47</v>
      </c>
      <c r="J525" s="86">
        <v>0</v>
      </c>
    </row>
    <row r="526" spans="1:11" ht="15.75" thickBot="1" x14ac:dyDescent="0.3">
      <c r="A526" s="425" t="s">
        <v>80</v>
      </c>
      <c r="B526" s="47"/>
      <c r="C526" s="95">
        <v>30</v>
      </c>
      <c r="D526" s="568">
        <v>30</v>
      </c>
      <c r="E526" s="95">
        <v>30</v>
      </c>
      <c r="F526" s="66">
        <v>1.5</v>
      </c>
      <c r="G526" s="92">
        <v>0.3</v>
      </c>
      <c r="H526" s="66">
        <v>14.3</v>
      </c>
      <c r="I526" s="92">
        <v>66</v>
      </c>
      <c r="J526" s="86"/>
      <c r="K526" s="97"/>
    </row>
    <row r="527" spans="1:11" ht="15.75" thickBot="1" x14ac:dyDescent="0.3">
      <c r="A527" s="438" t="s">
        <v>45</v>
      </c>
      <c r="B527" s="98"/>
      <c r="C527" s="82">
        <v>542</v>
      </c>
      <c r="D527" s="188"/>
      <c r="E527" s="50"/>
      <c r="F527" s="141">
        <f>SUM(F484:F526)</f>
        <v>24.600000000000005</v>
      </c>
      <c r="G527" s="141">
        <f>SUM(G484:G526)</f>
        <v>15.61</v>
      </c>
      <c r="H527" s="141">
        <f>SUM(H484:H526)</f>
        <v>69.5</v>
      </c>
      <c r="I527" s="141">
        <f>SUM(I484:I526)</f>
        <v>514.20000000000005</v>
      </c>
      <c r="J527" s="141">
        <f>SUM(J484:J526)</f>
        <v>8.61</v>
      </c>
      <c r="K527" s="108"/>
    </row>
    <row r="528" spans="1:11" x14ac:dyDescent="0.25">
      <c r="A528" s="64"/>
      <c r="B528" s="91" t="s">
        <v>81</v>
      </c>
      <c r="C528" s="466"/>
      <c r="D528" s="92"/>
      <c r="E528" s="66"/>
      <c r="F528" s="68"/>
      <c r="G528" s="68"/>
      <c r="H528" s="68"/>
      <c r="I528" s="85"/>
      <c r="J528" s="191"/>
      <c r="K528" s="448"/>
    </row>
    <row r="529" spans="1:11" x14ac:dyDescent="0.25">
      <c r="A529" s="64" t="s">
        <v>82</v>
      </c>
      <c r="B529" s="75"/>
      <c r="C529" s="66">
        <v>70</v>
      </c>
      <c r="D529" s="92">
        <v>80</v>
      </c>
      <c r="E529" s="66">
        <v>70</v>
      </c>
      <c r="F529" s="71">
        <v>0.2</v>
      </c>
      <c r="G529" s="66">
        <v>0.2</v>
      </c>
      <c r="H529" s="92">
        <v>2.5</v>
      </c>
      <c r="I529" s="71">
        <v>12.6</v>
      </c>
      <c r="J529" s="86">
        <v>7</v>
      </c>
      <c r="K529" s="70" t="s">
        <v>414</v>
      </c>
    </row>
    <row r="530" spans="1:11" x14ac:dyDescent="0.25">
      <c r="A530" s="77" t="s">
        <v>165</v>
      </c>
      <c r="B530" s="65"/>
      <c r="C530" s="66">
        <v>130</v>
      </c>
      <c r="D530" s="92"/>
      <c r="E530" s="66"/>
      <c r="F530" s="66">
        <v>4.3499999999999996</v>
      </c>
      <c r="G530" s="66">
        <v>3.2</v>
      </c>
      <c r="H530" s="66">
        <v>6</v>
      </c>
      <c r="I530" s="92">
        <v>70</v>
      </c>
      <c r="J530" s="86">
        <v>1.05</v>
      </c>
      <c r="K530" s="70" t="s">
        <v>91</v>
      </c>
    </row>
    <row r="531" spans="1:11" x14ac:dyDescent="0.25">
      <c r="A531" s="77"/>
      <c r="B531" s="65" t="s">
        <v>167</v>
      </c>
      <c r="C531" s="66"/>
      <c r="D531" s="92">
        <v>134</v>
      </c>
      <c r="E531" s="66">
        <v>130</v>
      </c>
      <c r="F531" s="66"/>
      <c r="G531" s="66"/>
      <c r="H531" s="66"/>
      <c r="I531" s="158"/>
      <c r="J531" s="102"/>
    </row>
    <row r="532" spans="1:11" x14ac:dyDescent="0.25">
      <c r="A532" s="77"/>
      <c r="B532" s="65" t="s">
        <v>38</v>
      </c>
      <c r="C532" s="66"/>
      <c r="D532" s="92">
        <v>3</v>
      </c>
      <c r="E532" s="66">
        <v>3</v>
      </c>
      <c r="F532" s="66"/>
      <c r="G532" s="66"/>
      <c r="H532" s="66"/>
      <c r="I532" s="158"/>
      <c r="J532" s="102"/>
    </row>
    <row r="533" spans="1:11" x14ac:dyDescent="0.25">
      <c r="A533" s="147" t="s">
        <v>236</v>
      </c>
      <c r="B533" s="156"/>
      <c r="C533" s="157">
        <v>50</v>
      </c>
      <c r="D533" s="203"/>
      <c r="E533" s="157"/>
      <c r="F533" s="149">
        <v>2.2999999999999998</v>
      </c>
      <c r="G533" s="149">
        <v>2.9</v>
      </c>
      <c r="H533" s="149">
        <v>21</v>
      </c>
      <c r="I533" s="153">
        <v>120</v>
      </c>
      <c r="J533" s="149">
        <v>0.02</v>
      </c>
      <c r="K533" s="174" t="s">
        <v>237</v>
      </c>
    </row>
    <row r="534" spans="1:11" x14ac:dyDescent="0.25">
      <c r="A534" s="147"/>
      <c r="B534" s="156" t="s">
        <v>238</v>
      </c>
      <c r="C534" s="157"/>
      <c r="D534" s="203">
        <v>35</v>
      </c>
      <c r="E534" s="157">
        <v>35</v>
      </c>
      <c r="F534" s="149"/>
      <c r="G534" s="149"/>
      <c r="H534" s="149"/>
      <c r="I534" s="153"/>
      <c r="J534" s="149"/>
      <c r="K534" s="174"/>
    </row>
    <row r="535" spans="1:11" x14ac:dyDescent="0.25">
      <c r="A535" s="147"/>
      <c r="B535" s="156" t="s">
        <v>87</v>
      </c>
      <c r="C535" s="157"/>
      <c r="D535" s="203">
        <v>0.2</v>
      </c>
      <c r="E535" s="157">
        <v>0.2</v>
      </c>
      <c r="F535" s="149"/>
      <c r="G535" s="149"/>
      <c r="H535" s="149"/>
      <c r="I535" s="153"/>
      <c r="J535" s="149"/>
      <c r="K535" s="174"/>
    </row>
    <row r="536" spans="1:11" x14ac:dyDescent="0.25">
      <c r="A536" s="147"/>
      <c r="B536" s="156" t="s">
        <v>32</v>
      </c>
      <c r="C536" s="157"/>
      <c r="D536" s="203">
        <v>0.4</v>
      </c>
      <c r="E536" s="157">
        <v>0.4</v>
      </c>
      <c r="F536" s="149"/>
      <c r="G536" s="149"/>
      <c r="H536" s="149"/>
      <c r="I536" s="153"/>
      <c r="J536" s="149"/>
      <c r="K536" s="174"/>
    </row>
    <row r="537" spans="1:11" x14ac:dyDescent="0.25">
      <c r="A537" s="147"/>
      <c r="B537" s="156" t="s">
        <v>38</v>
      </c>
      <c r="C537" s="157"/>
      <c r="D537" s="203">
        <v>3.5</v>
      </c>
      <c r="E537" s="157">
        <v>3.5</v>
      </c>
      <c r="F537" s="149"/>
      <c r="G537" s="149"/>
      <c r="H537" s="149"/>
      <c r="I537" s="153"/>
      <c r="J537" s="149"/>
      <c r="K537" s="174"/>
    </row>
    <row r="538" spans="1:11" x14ac:dyDescent="0.25">
      <c r="A538" s="147"/>
      <c r="B538" s="156" t="s">
        <v>30</v>
      </c>
      <c r="C538" s="157"/>
      <c r="D538" s="203">
        <v>3.2</v>
      </c>
      <c r="E538" s="157">
        <v>3.2</v>
      </c>
      <c r="F538" s="149"/>
      <c r="G538" s="149"/>
      <c r="H538" s="149"/>
      <c r="I538" s="153"/>
      <c r="J538" s="149"/>
      <c r="K538" s="174"/>
    </row>
    <row r="539" spans="1:11" x14ac:dyDescent="0.25">
      <c r="A539" s="147"/>
      <c r="B539" s="156" t="s">
        <v>120</v>
      </c>
      <c r="C539" s="157"/>
      <c r="D539" s="203">
        <v>1.1000000000000001</v>
      </c>
      <c r="E539" s="157">
        <v>1</v>
      </c>
      <c r="F539" s="149"/>
      <c r="G539" s="149"/>
      <c r="H539" s="149"/>
      <c r="I539" s="153"/>
      <c r="J539" s="149"/>
      <c r="K539" s="174"/>
    </row>
    <row r="540" spans="1:11" x14ac:dyDescent="0.25">
      <c r="A540" s="147"/>
      <c r="B540" s="156" t="s">
        <v>31</v>
      </c>
      <c r="C540" s="157"/>
      <c r="D540" s="203">
        <v>3.5</v>
      </c>
      <c r="E540" s="157">
        <v>3.5</v>
      </c>
      <c r="F540" s="149"/>
      <c r="G540" s="149"/>
      <c r="H540" s="149"/>
      <c r="I540" s="153"/>
      <c r="J540" s="149"/>
      <c r="K540" s="174"/>
    </row>
    <row r="541" spans="1:11" x14ac:dyDescent="0.25">
      <c r="A541" s="77"/>
      <c r="B541" s="222" t="s">
        <v>39</v>
      </c>
      <c r="C541" s="66"/>
      <c r="D541" s="57">
        <v>14</v>
      </c>
      <c r="E541" s="68">
        <v>14</v>
      </c>
      <c r="F541" s="68"/>
      <c r="G541" s="67"/>
      <c r="H541" s="68"/>
      <c r="I541" s="67"/>
      <c r="J541" s="69"/>
    </row>
    <row r="542" spans="1:11" ht="26.25" x14ac:dyDescent="0.25">
      <c r="A542" s="77"/>
      <c r="B542" s="222" t="s">
        <v>70</v>
      </c>
      <c r="C542" s="66"/>
      <c r="D542" s="57"/>
      <c r="E542" s="68">
        <v>59</v>
      </c>
      <c r="F542" s="68"/>
      <c r="G542" s="67"/>
      <c r="H542" s="68"/>
      <c r="I542" s="67"/>
      <c r="J542" s="69"/>
    </row>
    <row r="543" spans="1:11" x14ac:dyDescent="0.25">
      <c r="A543" s="64" t="s">
        <v>239</v>
      </c>
      <c r="B543" s="65"/>
      <c r="C543" s="469">
        <v>40</v>
      </c>
      <c r="D543" s="71"/>
      <c r="E543" s="66"/>
      <c r="F543" s="67">
        <v>0.5</v>
      </c>
      <c r="G543" s="57">
        <v>0.04</v>
      </c>
      <c r="H543" s="68">
        <v>2.8</v>
      </c>
      <c r="I543" s="57">
        <v>13</v>
      </c>
      <c r="J543" s="69">
        <v>2</v>
      </c>
      <c r="K543" s="63" t="s">
        <v>240</v>
      </c>
    </row>
    <row r="544" spans="1:11" x14ac:dyDescent="0.25">
      <c r="A544" s="64"/>
      <c r="B544" s="75" t="s">
        <v>59</v>
      </c>
      <c r="C544" s="66"/>
      <c r="D544" s="71">
        <v>50</v>
      </c>
      <c r="E544" s="66">
        <v>40</v>
      </c>
      <c r="F544" s="67"/>
      <c r="G544" s="57"/>
      <c r="H544" s="68"/>
      <c r="I544" s="57"/>
      <c r="J544" s="461"/>
    </row>
    <row r="545" spans="1:11" x14ac:dyDescent="0.25">
      <c r="A545" s="77" t="s">
        <v>93</v>
      </c>
      <c r="B545" s="91"/>
      <c r="C545" s="66">
        <v>19</v>
      </c>
      <c r="D545" s="158">
        <v>19</v>
      </c>
      <c r="E545" s="158">
        <v>19</v>
      </c>
      <c r="F545" s="66">
        <v>0.53</v>
      </c>
      <c r="G545" s="92">
        <v>4.5999999999999996</v>
      </c>
      <c r="H545" s="66">
        <v>2</v>
      </c>
      <c r="I545" s="92">
        <v>51</v>
      </c>
      <c r="J545" s="86">
        <v>0</v>
      </c>
    </row>
    <row r="546" spans="1:11" x14ac:dyDescent="0.25">
      <c r="A546" s="77" t="s">
        <v>94</v>
      </c>
      <c r="B546" s="65"/>
      <c r="C546" s="66">
        <v>100</v>
      </c>
      <c r="D546" s="92"/>
      <c r="E546" s="66"/>
      <c r="F546" s="66"/>
      <c r="G546" s="92"/>
      <c r="H546" s="66">
        <v>5</v>
      </c>
      <c r="I546" s="92">
        <v>21</v>
      </c>
      <c r="J546" s="86"/>
      <c r="K546" s="70" t="s">
        <v>95</v>
      </c>
    </row>
    <row r="547" spans="1:11" x14ac:dyDescent="0.25">
      <c r="A547" s="77"/>
      <c r="B547" s="65" t="s">
        <v>96</v>
      </c>
      <c r="C547" s="66"/>
      <c r="D547" s="92">
        <v>0.2</v>
      </c>
      <c r="E547" s="66">
        <v>0.2</v>
      </c>
      <c r="F547" s="66"/>
      <c r="G547" s="92"/>
      <c r="H547" s="66"/>
      <c r="I547" s="92"/>
      <c r="J547" s="86"/>
    </row>
    <row r="548" spans="1:11" x14ac:dyDescent="0.25">
      <c r="A548" s="77"/>
      <c r="B548" s="65" t="s">
        <v>86</v>
      </c>
      <c r="C548" s="66"/>
      <c r="D548" s="92">
        <v>4</v>
      </c>
      <c r="E548" s="66">
        <v>4</v>
      </c>
      <c r="F548" s="66"/>
      <c r="G548" s="92"/>
      <c r="H548" s="66"/>
      <c r="I548" s="92"/>
      <c r="J548" s="86"/>
    </row>
    <row r="549" spans="1:11" ht="15.75" thickBot="1" x14ac:dyDescent="0.3">
      <c r="A549" s="77"/>
      <c r="B549" s="65" t="s">
        <v>79</v>
      </c>
      <c r="C549" s="66"/>
      <c r="D549" s="92">
        <v>100</v>
      </c>
      <c r="E549" s="66">
        <v>100</v>
      </c>
      <c r="F549" s="66"/>
      <c r="G549" s="92"/>
      <c r="H549" s="66"/>
      <c r="I549" s="92"/>
      <c r="J549" s="86"/>
    </row>
    <row r="550" spans="1:11" ht="15.75" thickBot="1" x14ac:dyDescent="0.3">
      <c r="A550" s="438" t="s">
        <v>45</v>
      </c>
      <c r="B550" s="172"/>
      <c r="C550" s="107">
        <v>332</v>
      </c>
      <c r="D550" s="188"/>
      <c r="E550" s="50"/>
      <c r="F550" s="141">
        <f>SUM(F528:F549)</f>
        <v>7.88</v>
      </c>
      <c r="G550" s="141">
        <f t="shared" ref="G550:J550" si="8">SUM(G528:G549)</f>
        <v>10.940000000000001</v>
      </c>
      <c r="H550" s="141">
        <f t="shared" si="8"/>
        <v>39.299999999999997</v>
      </c>
      <c r="I550" s="141">
        <f t="shared" si="8"/>
        <v>287.60000000000002</v>
      </c>
      <c r="J550" s="141">
        <f t="shared" si="8"/>
        <v>10.07</v>
      </c>
      <c r="K550" s="108"/>
    </row>
    <row r="551" spans="1:11" ht="15.75" thickBot="1" x14ac:dyDescent="0.3">
      <c r="A551" s="474" t="s">
        <v>97</v>
      </c>
      <c r="B551" s="475"/>
      <c r="C551" s="501">
        <f>C483+C527+C550</f>
        <v>1313</v>
      </c>
      <c r="D551" s="494"/>
      <c r="E551" s="495"/>
      <c r="F551" s="496">
        <f>F483+F527+F550</f>
        <v>42.710000000000008</v>
      </c>
      <c r="G551" s="496">
        <f t="shared" ref="G551:J551" si="9">G483+G527+G550</f>
        <v>40.400000000000006</v>
      </c>
      <c r="H551" s="496">
        <f t="shared" si="9"/>
        <v>159.30000000000001</v>
      </c>
      <c r="I551" s="496">
        <f t="shared" si="9"/>
        <v>1169.4000000000001</v>
      </c>
      <c r="J551" s="496">
        <f t="shared" si="9"/>
        <v>20.54</v>
      </c>
      <c r="K551" s="480"/>
    </row>
    <row r="552" spans="1:11" ht="30" customHeight="1" x14ac:dyDescent="0.25">
      <c r="A552" s="91"/>
      <c r="B552" s="91"/>
      <c r="C552" s="211"/>
      <c r="D552" s="123"/>
      <c r="E552" s="92"/>
      <c r="F552" s="166"/>
      <c r="G552" s="166"/>
      <c r="H552" s="166"/>
      <c r="I552" s="168"/>
      <c r="J552" s="269"/>
      <c r="K552" s="65"/>
    </row>
    <row r="553" spans="1:11" ht="15.75" thickBot="1" x14ac:dyDescent="0.3">
      <c r="A553" s="21" t="s">
        <v>241</v>
      </c>
      <c r="B553" s="21"/>
      <c r="C553" s="416"/>
      <c r="D553" s="416"/>
      <c r="E553" s="8"/>
      <c r="G553" s="25"/>
      <c r="H553" s="25"/>
      <c r="J553" s="27"/>
      <c r="K553" s="416"/>
    </row>
    <row r="554" spans="1:11" ht="30" x14ac:dyDescent="0.25">
      <c r="A554" s="417" t="s">
        <v>6</v>
      </c>
      <c r="B554" s="29"/>
      <c r="C554" s="238" t="s">
        <v>7</v>
      </c>
      <c r="D554" s="34" t="s">
        <v>8</v>
      </c>
      <c r="E554" s="34" t="s">
        <v>8</v>
      </c>
      <c r="F554" s="572" t="s">
        <v>376</v>
      </c>
      <c r="G554" s="573"/>
      <c r="H554" s="574"/>
      <c r="I554" s="420" t="s">
        <v>10</v>
      </c>
      <c r="J554" s="458" t="s">
        <v>377</v>
      </c>
      <c r="K554" s="418" t="s">
        <v>140</v>
      </c>
    </row>
    <row r="555" spans="1:11" ht="15.75" thickBot="1" x14ac:dyDescent="0.3">
      <c r="A555" s="64" t="s">
        <v>13</v>
      </c>
      <c r="B555" s="65"/>
      <c r="C555" s="418" t="s">
        <v>14</v>
      </c>
      <c r="D555" s="459" t="s">
        <v>15</v>
      </c>
      <c r="E555" s="459" t="s">
        <v>15</v>
      </c>
      <c r="F555" s="567"/>
      <c r="G555" s="568"/>
      <c r="H555" s="568"/>
      <c r="I555" s="423" t="s">
        <v>378</v>
      </c>
      <c r="J555" s="424"/>
    </row>
    <row r="556" spans="1:11" ht="15.75" thickBot="1" x14ac:dyDescent="0.3">
      <c r="A556" s="425"/>
      <c r="B556" s="47"/>
      <c r="C556" s="426"/>
      <c r="D556" s="460" t="s">
        <v>17</v>
      </c>
      <c r="E556" s="460" t="s">
        <v>18</v>
      </c>
      <c r="F556" s="56" t="s">
        <v>19</v>
      </c>
      <c r="G556" s="56" t="s">
        <v>20</v>
      </c>
      <c r="H556" s="565" t="s">
        <v>21</v>
      </c>
      <c r="I556" s="481" t="s">
        <v>22</v>
      </c>
      <c r="J556" s="33" t="s">
        <v>23</v>
      </c>
      <c r="K556" s="97"/>
    </row>
    <row r="557" spans="1:11" x14ac:dyDescent="0.25">
      <c r="A557" s="417"/>
      <c r="B557" s="55" t="s">
        <v>24</v>
      </c>
      <c r="C557" s="418"/>
      <c r="D557" s="419"/>
      <c r="E557" s="132"/>
      <c r="F557" s="133"/>
      <c r="G557" s="134"/>
      <c r="H557" s="171"/>
      <c r="I557" s="420"/>
      <c r="J557" s="115"/>
      <c r="K557" s="132"/>
    </row>
    <row r="558" spans="1:11" x14ac:dyDescent="0.25">
      <c r="A558" s="64" t="s">
        <v>242</v>
      </c>
      <c r="B558" s="65"/>
      <c r="C558" s="66" t="s">
        <v>422</v>
      </c>
      <c r="D558" s="66"/>
      <c r="E558" s="158"/>
      <c r="F558" s="57">
        <v>7.2</v>
      </c>
      <c r="G558" s="68">
        <v>5.9</v>
      </c>
      <c r="H558" s="68">
        <v>2.4</v>
      </c>
      <c r="I558" s="57">
        <v>92</v>
      </c>
      <c r="J558" s="461">
        <v>0.11</v>
      </c>
      <c r="K558" s="70" t="s">
        <v>423</v>
      </c>
    </row>
    <row r="559" spans="1:11" x14ac:dyDescent="0.25">
      <c r="A559" s="64"/>
      <c r="B559" s="65" t="s">
        <v>29</v>
      </c>
      <c r="C559" s="66"/>
      <c r="D559" s="66">
        <v>71</v>
      </c>
      <c r="E559" s="158">
        <v>64</v>
      </c>
      <c r="F559" s="57"/>
      <c r="G559" s="68"/>
      <c r="H559" s="68"/>
      <c r="I559" s="67"/>
      <c r="J559" s="461"/>
    </row>
    <row r="560" spans="1:11" x14ac:dyDescent="0.25">
      <c r="A560" s="64"/>
      <c r="B560" s="65" t="s">
        <v>31</v>
      </c>
      <c r="C560" s="418"/>
      <c r="D560" s="418">
        <v>24</v>
      </c>
      <c r="E560" s="459">
        <v>24</v>
      </c>
      <c r="F560" s="57"/>
      <c r="G560" s="68"/>
      <c r="H560" s="68"/>
      <c r="I560" s="67"/>
      <c r="J560" s="461"/>
    </row>
    <row r="561" spans="1:11" x14ac:dyDescent="0.25">
      <c r="A561" s="64"/>
      <c r="B561" s="65" t="s">
        <v>110</v>
      </c>
      <c r="C561" s="418"/>
      <c r="D561" s="418">
        <v>5.5</v>
      </c>
      <c r="E561" s="459">
        <v>5</v>
      </c>
      <c r="F561" s="57"/>
      <c r="G561" s="68"/>
      <c r="H561" s="68"/>
      <c r="I561" s="67"/>
      <c r="J561" s="461"/>
    </row>
    <row r="562" spans="1:11" x14ac:dyDescent="0.25">
      <c r="A562" s="64"/>
      <c r="B562" s="65" t="s">
        <v>30</v>
      </c>
      <c r="C562" s="66"/>
      <c r="D562" s="66">
        <v>2.2999999999999998</v>
      </c>
      <c r="E562" s="158">
        <v>2.2999999999999998</v>
      </c>
      <c r="F562" s="57"/>
      <c r="G562" s="68"/>
      <c r="H562" s="68"/>
      <c r="I562" s="67"/>
      <c r="J562" s="461"/>
    </row>
    <row r="563" spans="1:11" x14ac:dyDescent="0.25">
      <c r="A563" s="64"/>
      <c r="B563" s="75" t="s">
        <v>64</v>
      </c>
      <c r="C563" s="66"/>
      <c r="D563" s="66">
        <v>0.5</v>
      </c>
      <c r="E563" s="158">
        <v>0.5</v>
      </c>
      <c r="F563" s="57"/>
      <c r="G563" s="68"/>
      <c r="H563" s="68"/>
      <c r="I563" s="67"/>
      <c r="J563" s="461"/>
    </row>
    <row r="564" spans="1:11" x14ac:dyDescent="0.25">
      <c r="A564" s="147" t="s">
        <v>292</v>
      </c>
      <c r="B564" s="199"/>
      <c r="C564" s="157">
        <v>160</v>
      </c>
      <c r="D564" s="251"/>
      <c r="E564" s="252"/>
      <c r="F564" s="152">
        <v>2.6</v>
      </c>
      <c r="G564" s="149">
        <v>2</v>
      </c>
      <c r="H564" s="153">
        <v>11.9</v>
      </c>
      <c r="I564" s="149">
        <v>76</v>
      </c>
      <c r="J564" s="152">
        <v>1.2</v>
      </c>
      <c r="K564" s="70" t="s">
        <v>380</v>
      </c>
    </row>
    <row r="565" spans="1:11" x14ac:dyDescent="0.25">
      <c r="A565" s="147"/>
      <c r="B565" s="199" t="s">
        <v>37</v>
      </c>
      <c r="C565" s="200"/>
      <c r="D565" s="203">
        <v>0.5</v>
      </c>
      <c r="E565" s="157">
        <v>0.5</v>
      </c>
      <c r="F565" s="152"/>
      <c r="G565" s="152"/>
      <c r="H565" s="149"/>
      <c r="I565" s="149"/>
      <c r="J565" s="152"/>
    </row>
    <row r="566" spans="1:11" x14ac:dyDescent="0.25">
      <c r="A566" s="147"/>
      <c r="B566" s="199" t="s">
        <v>38</v>
      </c>
      <c r="C566" s="200"/>
      <c r="D566" s="203">
        <v>7.5</v>
      </c>
      <c r="E566" s="157">
        <v>7.5</v>
      </c>
      <c r="F566" s="152"/>
      <c r="G566" s="152"/>
      <c r="H566" s="149"/>
      <c r="I566" s="152"/>
      <c r="J566" s="152"/>
    </row>
    <row r="567" spans="1:11" x14ac:dyDescent="0.25">
      <c r="A567" s="147"/>
      <c r="B567" s="156" t="s">
        <v>31</v>
      </c>
      <c r="C567" s="200"/>
      <c r="D567" s="203">
        <v>92</v>
      </c>
      <c r="E567" s="157">
        <v>90</v>
      </c>
      <c r="F567" s="152"/>
      <c r="G567" s="152"/>
      <c r="H567" s="149"/>
      <c r="I567" s="152"/>
      <c r="J567" s="152"/>
    </row>
    <row r="568" spans="1:11" x14ac:dyDescent="0.25">
      <c r="A568" s="147"/>
      <c r="B568" s="199" t="s">
        <v>39</v>
      </c>
      <c r="C568" s="200"/>
      <c r="D568" s="203">
        <v>70</v>
      </c>
      <c r="E568" s="157">
        <v>70</v>
      </c>
      <c r="F568" s="152"/>
      <c r="G568" s="152"/>
      <c r="H568" s="149"/>
      <c r="I568" s="152"/>
      <c r="J568" s="152"/>
    </row>
    <row r="569" spans="1:11" ht="30" x14ac:dyDescent="0.25">
      <c r="A569" s="77" t="s">
        <v>40</v>
      </c>
      <c r="B569" s="65"/>
      <c r="C569" s="137" t="s">
        <v>381</v>
      </c>
      <c r="D569" s="215"/>
      <c r="E569" s="59"/>
      <c r="F569" s="71">
        <v>1.9</v>
      </c>
      <c r="G569" s="66">
        <v>4.4000000000000004</v>
      </c>
      <c r="H569" s="92">
        <v>13</v>
      </c>
      <c r="I569" s="66">
        <v>99</v>
      </c>
      <c r="J569" s="271"/>
      <c r="K569" s="70" t="s">
        <v>42</v>
      </c>
    </row>
    <row r="570" spans="1:11" x14ac:dyDescent="0.25">
      <c r="A570" s="77"/>
      <c r="B570" s="65" t="s">
        <v>43</v>
      </c>
      <c r="C570" s="418"/>
      <c r="D570" s="71">
        <v>25</v>
      </c>
      <c r="E570" s="66">
        <v>25</v>
      </c>
      <c r="F570" s="71"/>
      <c r="G570" s="66"/>
      <c r="H570" s="66"/>
      <c r="I570" s="66"/>
      <c r="J570" s="437"/>
    </row>
    <row r="571" spans="1:11" ht="15.75" thickBot="1" x14ac:dyDescent="0.3">
      <c r="A571" s="77"/>
      <c r="B571" s="65" t="s">
        <v>30</v>
      </c>
      <c r="C571" s="418"/>
      <c r="D571" s="71">
        <v>5</v>
      </c>
      <c r="E571" s="66">
        <v>5</v>
      </c>
      <c r="F571" s="71" t="s">
        <v>44</v>
      </c>
      <c r="G571" s="66"/>
      <c r="H571" s="66"/>
      <c r="I571" s="66"/>
      <c r="J571" s="437"/>
    </row>
    <row r="572" spans="1:11" ht="15.75" thickBot="1" x14ac:dyDescent="0.3">
      <c r="A572" s="438" t="s">
        <v>45</v>
      </c>
      <c r="B572" s="98"/>
      <c r="C572" s="439"/>
      <c r="D572" s="188"/>
      <c r="E572" s="50"/>
      <c r="F572" s="468"/>
      <c r="G572" s="468"/>
      <c r="H572" s="468"/>
      <c r="I572" s="468"/>
      <c r="J572" s="468"/>
      <c r="K572" s="108"/>
    </row>
    <row r="573" spans="1:11" x14ac:dyDescent="0.25">
      <c r="A573" s="77"/>
      <c r="B573" s="91" t="s">
        <v>46</v>
      </c>
      <c r="C573" s="137"/>
      <c r="D573" s="92"/>
      <c r="E573" s="66"/>
      <c r="F573" s="66"/>
      <c r="G573" s="92"/>
      <c r="H573" s="66"/>
      <c r="I573" s="106"/>
      <c r="J573" s="86"/>
    </row>
    <row r="574" spans="1:11" ht="15.75" thickBot="1" x14ac:dyDescent="0.3">
      <c r="A574" s="64" t="s">
        <v>82</v>
      </c>
      <c r="B574" s="75"/>
      <c r="C574" s="66">
        <v>70</v>
      </c>
      <c r="D574" s="92">
        <v>80</v>
      </c>
      <c r="E574" s="71">
        <v>70</v>
      </c>
      <c r="F574" s="71">
        <v>0.2</v>
      </c>
      <c r="G574" s="66">
        <v>0.01</v>
      </c>
      <c r="H574" s="92">
        <v>21</v>
      </c>
      <c r="I574" s="66">
        <v>85</v>
      </c>
      <c r="J574" s="102">
        <v>7</v>
      </c>
      <c r="K574" s="70" t="s">
        <v>83</v>
      </c>
    </row>
    <row r="575" spans="1:11" ht="15.75" thickBot="1" x14ac:dyDescent="0.3">
      <c r="A575" s="438" t="s">
        <v>45</v>
      </c>
      <c r="B575" s="98"/>
      <c r="C575" s="439">
        <v>350</v>
      </c>
      <c r="D575" s="243"/>
      <c r="E575" s="242"/>
      <c r="F575" s="82">
        <f>SUM(F557:F574)</f>
        <v>11.9</v>
      </c>
      <c r="G575" s="82">
        <f>SUM(G557:G574)</f>
        <v>12.31</v>
      </c>
      <c r="H575" s="82">
        <f>SUM(H557:H574)</f>
        <v>48.3</v>
      </c>
      <c r="I575" s="82">
        <f>SUM(I557:I574)</f>
        <v>352</v>
      </c>
      <c r="J575" s="82">
        <f>SUM(J557:J574)</f>
        <v>8.31</v>
      </c>
      <c r="K575" s="108"/>
    </row>
    <row r="576" spans="1:11" x14ac:dyDescent="0.25">
      <c r="A576" s="417"/>
      <c r="B576" s="55" t="s">
        <v>49</v>
      </c>
      <c r="C576" s="466"/>
      <c r="D576" s="444"/>
      <c r="E576" s="109"/>
      <c r="F576" s="170"/>
      <c r="G576" s="31"/>
      <c r="H576" s="170"/>
      <c r="I576" s="481"/>
      <c r="J576" s="191"/>
      <c r="K576" s="445"/>
    </row>
    <row r="577" spans="1:11" ht="30" x14ac:dyDescent="0.25">
      <c r="A577" s="64" t="s">
        <v>175</v>
      </c>
      <c r="B577" s="91"/>
      <c r="C577" s="66">
        <v>50</v>
      </c>
      <c r="D577" s="123"/>
      <c r="E577" s="485"/>
      <c r="F577" s="67">
        <v>0.5</v>
      </c>
      <c r="G577" s="68">
        <v>2.9</v>
      </c>
      <c r="H577" s="67">
        <v>3.2</v>
      </c>
      <c r="I577" s="68">
        <v>40</v>
      </c>
      <c r="J577" s="461">
        <v>0.75</v>
      </c>
      <c r="K577" s="70" t="s">
        <v>176</v>
      </c>
    </row>
    <row r="578" spans="1:11" x14ac:dyDescent="0.25">
      <c r="A578" s="64"/>
      <c r="B578" s="65" t="s">
        <v>52</v>
      </c>
      <c r="C578" s="137"/>
      <c r="D578" s="92">
        <v>78.7</v>
      </c>
      <c r="E578" s="66">
        <v>59.25</v>
      </c>
      <c r="F578" s="67"/>
      <c r="G578" s="68"/>
      <c r="H578" s="67"/>
      <c r="I578" s="68"/>
      <c r="J578" s="492"/>
      <c r="K578" s="448"/>
    </row>
    <row r="579" spans="1:11" x14ac:dyDescent="0.25">
      <c r="A579" s="64"/>
      <c r="B579" s="65" t="s">
        <v>177</v>
      </c>
      <c r="C579" s="137"/>
      <c r="D579" s="92"/>
      <c r="E579" s="66">
        <v>50</v>
      </c>
      <c r="F579" s="67"/>
      <c r="G579" s="68"/>
      <c r="H579" s="67"/>
      <c r="I579" s="68"/>
      <c r="J579" s="492"/>
      <c r="K579" s="448"/>
    </row>
    <row r="580" spans="1:11" ht="30" x14ac:dyDescent="0.25">
      <c r="A580" s="64"/>
      <c r="B580" s="65" t="s">
        <v>61</v>
      </c>
      <c r="C580" s="137"/>
      <c r="D580" s="92">
        <v>1</v>
      </c>
      <c r="E580" s="66">
        <v>1</v>
      </c>
      <c r="F580" s="67"/>
      <c r="G580" s="68"/>
      <c r="H580" s="67"/>
      <c r="I580" s="68"/>
      <c r="J580" s="492"/>
      <c r="K580" s="448"/>
    </row>
    <row r="581" spans="1:11" x14ac:dyDescent="0.25">
      <c r="A581" s="64"/>
      <c r="B581" s="65" t="s">
        <v>64</v>
      </c>
      <c r="C581" s="137"/>
      <c r="D581" s="92">
        <v>0.2</v>
      </c>
      <c r="E581" s="66">
        <v>0.2</v>
      </c>
      <c r="F581" s="67"/>
      <c r="G581" s="68"/>
      <c r="H581" s="67"/>
      <c r="I581" s="68"/>
      <c r="J581" s="492"/>
      <c r="K581" s="448"/>
    </row>
    <row r="582" spans="1:11" ht="30" x14ac:dyDescent="0.25">
      <c r="A582" s="64" t="s">
        <v>424</v>
      </c>
      <c r="B582" s="65"/>
      <c r="C582" s="66" t="s">
        <v>441</v>
      </c>
      <c r="D582" s="104"/>
      <c r="E582" s="104"/>
      <c r="F582" s="68">
        <v>6.8</v>
      </c>
      <c r="G582" s="68">
        <v>2</v>
      </c>
      <c r="H582" s="67">
        <v>11.8</v>
      </c>
      <c r="I582" s="68">
        <v>92.4</v>
      </c>
      <c r="J582" s="461">
        <v>4.2</v>
      </c>
      <c r="K582" s="70" t="s">
        <v>425</v>
      </c>
    </row>
    <row r="583" spans="1:11" x14ac:dyDescent="0.25">
      <c r="A583" s="64"/>
      <c r="B583" s="65" t="s">
        <v>119</v>
      </c>
      <c r="C583" s="66"/>
      <c r="D583" s="104">
        <v>24.3</v>
      </c>
      <c r="E583" s="104">
        <v>19.3</v>
      </c>
      <c r="F583" s="57"/>
      <c r="G583" s="68"/>
      <c r="H583" s="67"/>
      <c r="I583" s="57"/>
      <c r="J583" s="461"/>
      <c r="K583" s="70" t="s">
        <v>248</v>
      </c>
    </row>
    <row r="584" spans="1:11" x14ac:dyDescent="0.25">
      <c r="A584" s="64"/>
      <c r="B584" s="65" t="s">
        <v>249</v>
      </c>
      <c r="C584" s="66"/>
      <c r="D584" s="104">
        <v>4.8</v>
      </c>
      <c r="E584" s="104">
        <v>4</v>
      </c>
      <c r="F584" s="57"/>
      <c r="G584" s="68"/>
      <c r="H584" s="67"/>
      <c r="I584" s="57"/>
      <c r="J584" s="461"/>
    </row>
    <row r="585" spans="1:11" x14ac:dyDescent="0.25">
      <c r="A585" s="64"/>
      <c r="B585" s="65" t="s">
        <v>29</v>
      </c>
      <c r="C585" s="66"/>
      <c r="D585" s="104">
        <v>1.1200000000000001</v>
      </c>
      <c r="E585" s="104">
        <v>1</v>
      </c>
      <c r="F585" s="57"/>
      <c r="G585" s="68"/>
      <c r="H585" s="67"/>
      <c r="I585" s="57"/>
      <c r="J585" s="461"/>
    </row>
    <row r="586" spans="1:11" x14ac:dyDescent="0.25">
      <c r="A586" s="64"/>
      <c r="B586" s="65" t="s">
        <v>79</v>
      </c>
      <c r="C586" s="66"/>
      <c r="D586" s="104">
        <v>1.6</v>
      </c>
      <c r="E586" s="104">
        <v>1.6</v>
      </c>
      <c r="F586" s="57"/>
      <c r="G586" s="68"/>
      <c r="H586" s="67"/>
      <c r="I586" s="57"/>
      <c r="J586" s="461"/>
    </row>
    <row r="587" spans="1:11" ht="30" x14ac:dyDescent="0.25">
      <c r="A587" s="64"/>
      <c r="B587" s="65" t="s">
        <v>70</v>
      </c>
      <c r="C587" s="66"/>
      <c r="D587" s="104"/>
      <c r="E587" s="104">
        <v>25</v>
      </c>
      <c r="F587" s="57"/>
      <c r="G587" s="68"/>
      <c r="H587" s="67"/>
      <c r="I587" s="57"/>
      <c r="J587" s="461"/>
    </row>
    <row r="588" spans="1:11" x14ac:dyDescent="0.25">
      <c r="A588" s="64"/>
      <c r="B588" s="65" t="s">
        <v>57</v>
      </c>
      <c r="C588" s="66"/>
      <c r="D588" s="104">
        <v>66.7</v>
      </c>
      <c r="E588" s="104">
        <v>50</v>
      </c>
      <c r="F588" s="57"/>
      <c r="G588" s="57"/>
      <c r="H588" s="57"/>
      <c r="I588" s="57"/>
      <c r="J588" s="461"/>
    </row>
    <row r="589" spans="1:11" x14ac:dyDescent="0.25">
      <c r="A589" s="64"/>
      <c r="B589" s="65" t="s">
        <v>59</v>
      </c>
      <c r="C589" s="66"/>
      <c r="D589" s="104">
        <v>8.3000000000000007</v>
      </c>
      <c r="E589" s="104">
        <v>6.6</v>
      </c>
      <c r="F589" s="57"/>
      <c r="G589" s="68"/>
      <c r="H589" s="67"/>
      <c r="I589" s="68"/>
      <c r="J589" s="461"/>
    </row>
    <row r="590" spans="1:11" x14ac:dyDescent="0.25">
      <c r="A590" s="64"/>
      <c r="B590" s="75" t="s">
        <v>60</v>
      </c>
      <c r="C590" s="66"/>
      <c r="D590" s="104">
        <v>8.3000000000000007</v>
      </c>
      <c r="E590" s="104">
        <v>6.6</v>
      </c>
      <c r="F590" s="57"/>
      <c r="G590" s="68"/>
      <c r="H590" s="67"/>
      <c r="I590" s="68"/>
      <c r="J590" s="461"/>
    </row>
    <row r="591" spans="1:11" x14ac:dyDescent="0.25">
      <c r="A591" s="64"/>
      <c r="B591" s="75" t="s">
        <v>58</v>
      </c>
      <c r="C591" s="66"/>
      <c r="D591" s="104">
        <v>6.6</v>
      </c>
      <c r="E591" s="104">
        <v>6.6</v>
      </c>
      <c r="F591" s="57"/>
      <c r="G591" s="68"/>
      <c r="H591" s="67"/>
      <c r="I591" s="68"/>
      <c r="J591" s="461"/>
    </row>
    <row r="592" spans="1:11" ht="30" x14ac:dyDescent="0.25">
      <c r="A592" s="64"/>
      <c r="B592" s="75" t="s">
        <v>61</v>
      </c>
      <c r="C592" s="66"/>
      <c r="D592" s="104">
        <v>2</v>
      </c>
      <c r="E592" s="104">
        <v>2</v>
      </c>
      <c r="F592" s="57"/>
      <c r="G592" s="68"/>
      <c r="H592" s="67"/>
      <c r="I592" s="68"/>
      <c r="J592" s="461"/>
    </row>
    <row r="593" spans="1:11" x14ac:dyDescent="0.25">
      <c r="A593" s="64"/>
      <c r="B593" s="75" t="s">
        <v>64</v>
      </c>
      <c r="C593" s="66"/>
      <c r="D593" s="66">
        <v>1</v>
      </c>
      <c r="E593" s="66">
        <v>1</v>
      </c>
      <c r="F593" s="57"/>
      <c r="G593" s="68"/>
      <c r="H593" s="67"/>
      <c r="I593" s="68"/>
      <c r="J593" s="461"/>
    </row>
    <row r="594" spans="1:11" x14ac:dyDescent="0.25">
      <c r="A594" s="64"/>
      <c r="B594" s="75" t="s">
        <v>39</v>
      </c>
      <c r="C594" s="66"/>
      <c r="D594" s="104">
        <v>116</v>
      </c>
      <c r="E594" s="104">
        <v>116</v>
      </c>
      <c r="F594" s="57"/>
      <c r="G594" s="68"/>
      <c r="H594" s="67"/>
      <c r="I594" s="68"/>
      <c r="J594" s="461"/>
    </row>
    <row r="595" spans="1:11" x14ac:dyDescent="0.25">
      <c r="A595" s="64" t="s">
        <v>250</v>
      </c>
      <c r="B595" s="65"/>
      <c r="C595" s="66" t="s">
        <v>426</v>
      </c>
      <c r="D595" s="105"/>
      <c r="E595" s="104"/>
      <c r="F595" s="67">
        <v>11</v>
      </c>
      <c r="G595" s="68">
        <v>14.1</v>
      </c>
      <c r="H595" s="67">
        <v>25</v>
      </c>
      <c r="I595" s="68">
        <v>270</v>
      </c>
      <c r="J595" s="461">
        <v>0.33</v>
      </c>
      <c r="K595" s="70" t="s">
        <v>427</v>
      </c>
    </row>
    <row r="596" spans="1:11" x14ac:dyDescent="0.25">
      <c r="A596" s="64"/>
      <c r="B596" s="75" t="s">
        <v>56</v>
      </c>
      <c r="C596" s="137"/>
      <c r="D596" s="67">
        <v>100</v>
      </c>
      <c r="E596" s="104">
        <v>74</v>
      </c>
      <c r="F596" s="67"/>
      <c r="G596" s="68"/>
      <c r="H596" s="67"/>
      <c r="I596" s="68"/>
      <c r="J596" s="492"/>
    </row>
    <row r="597" spans="1:11" ht="30" x14ac:dyDescent="0.25">
      <c r="A597" s="64"/>
      <c r="B597" s="75" t="s">
        <v>253</v>
      </c>
      <c r="C597" s="137"/>
      <c r="D597" s="105"/>
      <c r="E597" s="104">
        <v>47</v>
      </c>
      <c r="F597" s="67"/>
      <c r="G597" s="68"/>
      <c r="H597" s="67"/>
      <c r="I597" s="68"/>
      <c r="J597" s="461"/>
    </row>
    <row r="598" spans="1:11" x14ac:dyDescent="0.25">
      <c r="A598" s="64"/>
      <c r="B598" s="75" t="s">
        <v>73</v>
      </c>
      <c r="C598" s="66"/>
      <c r="D598" s="105">
        <v>48</v>
      </c>
      <c r="E598" s="104">
        <v>39</v>
      </c>
      <c r="F598" s="67"/>
      <c r="G598" s="68"/>
      <c r="H598" s="67"/>
      <c r="I598" s="68"/>
      <c r="J598" s="461"/>
    </row>
    <row r="599" spans="1:11" x14ac:dyDescent="0.25">
      <c r="A599" s="64"/>
      <c r="B599" s="75" t="s">
        <v>57</v>
      </c>
      <c r="C599" s="66"/>
      <c r="D599" s="105">
        <v>71</v>
      </c>
      <c r="E599" s="104">
        <v>53</v>
      </c>
      <c r="F599" s="67"/>
      <c r="G599" s="68"/>
      <c r="H599" s="67"/>
      <c r="I599" s="68"/>
      <c r="J599" s="461"/>
    </row>
    <row r="600" spans="1:11" x14ac:dyDescent="0.25">
      <c r="A600" s="64"/>
      <c r="B600" s="75" t="s">
        <v>60</v>
      </c>
      <c r="C600" s="66"/>
      <c r="D600" s="92">
        <v>22.8</v>
      </c>
      <c r="E600" s="104">
        <v>19.2</v>
      </c>
      <c r="F600" s="67"/>
      <c r="G600" s="68"/>
      <c r="H600" s="67"/>
      <c r="I600" s="68"/>
      <c r="J600" s="461"/>
    </row>
    <row r="601" spans="1:11" x14ac:dyDescent="0.25">
      <c r="A601" s="64"/>
      <c r="B601" s="75" t="s">
        <v>59</v>
      </c>
      <c r="C601" s="66"/>
      <c r="D601" s="92">
        <v>40</v>
      </c>
      <c r="E601" s="104">
        <v>32</v>
      </c>
      <c r="F601" s="67"/>
      <c r="G601" s="68"/>
      <c r="H601" s="67"/>
      <c r="I601" s="68"/>
      <c r="J601" s="461"/>
    </row>
    <row r="602" spans="1:11" x14ac:dyDescent="0.25">
      <c r="A602" s="64"/>
      <c r="B602" s="75" t="s">
        <v>64</v>
      </c>
      <c r="C602" s="66"/>
      <c r="D602" s="92">
        <v>0.7</v>
      </c>
      <c r="E602" s="104">
        <v>0.7</v>
      </c>
      <c r="F602" s="67"/>
      <c r="G602" s="68"/>
      <c r="H602" s="67"/>
      <c r="I602" s="68"/>
      <c r="J602" s="461"/>
    </row>
    <row r="603" spans="1:11" ht="30" x14ac:dyDescent="0.25">
      <c r="A603" s="64"/>
      <c r="B603" s="75" t="s">
        <v>61</v>
      </c>
      <c r="C603" s="66"/>
      <c r="D603" s="92">
        <v>3</v>
      </c>
      <c r="E603" s="104">
        <v>3</v>
      </c>
      <c r="F603" s="67"/>
      <c r="G603" s="68"/>
      <c r="H603" s="67"/>
      <c r="I603" s="68"/>
      <c r="J603" s="461"/>
    </row>
    <row r="604" spans="1:11" x14ac:dyDescent="0.25">
      <c r="A604" s="64"/>
      <c r="B604" s="486" t="s">
        <v>428</v>
      </c>
      <c r="C604" s="66"/>
      <c r="D604" s="92"/>
      <c r="E604" s="104">
        <v>54</v>
      </c>
      <c r="F604" s="67"/>
      <c r="G604" s="68"/>
      <c r="H604" s="67"/>
      <c r="I604" s="68"/>
      <c r="J604" s="461"/>
    </row>
    <row r="605" spans="1:11" x14ac:dyDescent="0.25">
      <c r="A605" s="64"/>
      <c r="B605" s="75" t="s">
        <v>74</v>
      </c>
      <c r="C605" s="137"/>
      <c r="D605" s="92">
        <v>2</v>
      </c>
      <c r="E605" s="104">
        <v>2</v>
      </c>
      <c r="F605" s="67"/>
      <c r="G605" s="68"/>
      <c r="H605" s="67"/>
      <c r="I605" s="68"/>
      <c r="J605" s="461"/>
    </row>
    <row r="606" spans="1:11" x14ac:dyDescent="0.25">
      <c r="A606" s="64"/>
      <c r="B606" s="75" t="s">
        <v>30</v>
      </c>
      <c r="C606" s="137"/>
      <c r="D606" s="105">
        <v>2.8</v>
      </c>
      <c r="E606" s="104">
        <v>2.8</v>
      </c>
      <c r="F606" s="67"/>
      <c r="G606" s="68"/>
      <c r="H606" s="67"/>
      <c r="I606" s="68"/>
      <c r="J606" s="461"/>
    </row>
    <row r="607" spans="1:11" x14ac:dyDescent="0.25">
      <c r="A607" s="64"/>
      <c r="B607" s="75" t="s">
        <v>161</v>
      </c>
      <c r="C607" s="137"/>
      <c r="D607" s="92">
        <v>41</v>
      </c>
      <c r="E607" s="104">
        <v>41</v>
      </c>
      <c r="F607" s="67"/>
      <c r="G607" s="68"/>
      <c r="H607" s="67"/>
      <c r="I607" s="68"/>
      <c r="J607" s="461"/>
    </row>
    <row r="608" spans="1:11" x14ac:dyDescent="0.25">
      <c r="A608" s="64"/>
      <c r="B608" s="75" t="s">
        <v>38</v>
      </c>
      <c r="C608" s="137"/>
      <c r="D608" s="92">
        <v>0.5</v>
      </c>
      <c r="E608" s="104">
        <v>0.5</v>
      </c>
      <c r="F608" s="67"/>
      <c r="G608" s="68"/>
      <c r="H608" s="67"/>
      <c r="I608" s="68"/>
      <c r="J608" s="461"/>
    </row>
    <row r="609" spans="1:11" x14ac:dyDescent="0.25">
      <c r="A609" s="64"/>
      <c r="B609" s="75" t="s">
        <v>60</v>
      </c>
      <c r="C609" s="137"/>
      <c r="D609" s="92">
        <v>1</v>
      </c>
      <c r="E609" s="104">
        <v>0.9</v>
      </c>
      <c r="F609" s="67"/>
      <c r="G609" s="68"/>
      <c r="H609" s="67"/>
      <c r="I609" s="68"/>
      <c r="J609" s="461"/>
    </row>
    <row r="610" spans="1:11" x14ac:dyDescent="0.25">
      <c r="A610" s="64"/>
      <c r="B610" s="75" t="s">
        <v>59</v>
      </c>
      <c r="C610" s="137"/>
      <c r="D610" s="92">
        <v>3.8</v>
      </c>
      <c r="E610" s="104">
        <v>3</v>
      </c>
      <c r="F610" s="67"/>
      <c r="G610" s="68"/>
      <c r="H610" s="67"/>
      <c r="I610" s="68"/>
      <c r="J610" s="461"/>
    </row>
    <row r="611" spans="1:11" x14ac:dyDescent="0.25">
      <c r="A611" s="64"/>
      <c r="B611" s="75" t="s">
        <v>64</v>
      </c>
      <c r="C611" s="137"/>
      <c r="D611" s="92">
        <v>0.3</v>
      </c>
      <c r="E611" s="104">
        <v>0.3</v>
      </c>
      <c r="F611" s="67"/>
      <c r="G611" s="68"/>
      <c r="H611" s="67"/>
      <c r="I611" s="68"/>
      <c r="J611" s="461"/>
    </row>
    <row r="612" spans="1:11" x14ac:dyDescent="0.25">
      <c r="A612" s="64" t="s">
        <v>76</v>
      </c>
      <c r="B612" s="65"/>
      <c r="C612" s="66">
        <v>130</v>
      </c>
      <c r="D612" s="67"/>
      <c r="E612" s="68"/>
      <c r="F612" s="57"/>
      <c r="G612" s="68"/>
      <c r="H612" s="67">
        <v>13</v>
      </c>
      <c r="I612" s="57">
        <v>52</v>
      </c>
      <c r="J612" s="69"/>
      <c r="K612" s="70" t="s">
        <v>387</v>
      </c>
    </row>
    <row r="613" spans="1:11" x14ac:dyDescent="0.25">
      <c r="A613" s="64"/>
      <c r="B613" s="65" t="s">
        <v>78</v>
      </c>
      <c r="C613" s="66"/>
      <c r="D613" s="67">
        <v>15.2</v>
      </c>
      <c r="E613" s="68">
        <v>15.2</v>
      </c>
      <c r="F613" s="57"/>
      <c r="G613" s="68"/>
      <c r="H613" s="67"/>
      <c r="I613" s="57"/>
      <c r="J613" s="69"/>
    </row>
    <row r="614" spans="1:11" x14ac:dyDescent="0.25">
      <c r="A614" s="64"/>
      <c r="B614" s="65" t="s">
        <v>38</v>
      </c>
      <c r="C614" s="66"/>
      <c r="D614" s="67">
        <v>6</v>
      </c>
      <c r="E614" s="68">
        <v>6</v>
      </c>
      <c r="F614" s="57"/>
      <c r="G614" s="68"/>
      <c r="H614" s="67"/>
      <c r="I614" s="57"/>
      <c r="J614" s="69"/>
    </row>
    <row r="615" spans="1:11" x14ac:dyDescent="0.25">
      <c r="A615" s="64"/>
      <c r="B615" s="65" t="s">
        <v>79</v>
      </c>
      <c r="C615" s="66"/>
      <c r="D615" s="68">
        <v>130</v>
      </c>
      <c r="E615" s="68">
        <v>130</v>
      </c>
      <c r="F615" s="68"/>
      <c r="G615" s="68"/>
      <c r="H615" s="68"/>
      <c r="I615" s="68"/>
      <c r="J615" s="69"/>
    </row>
    <row r="616" spans="1:11" x14ac:dyDescent="0.25">
      <c r="A616" s="77" t="s">
        <v>68</v>
      </c>
      <c r="B616" s="65"/>
      <c r="C616" s="418">
        <v>15</v>
      </c>
      <c r="D616" s="158">
        <v>15</v>
      </c>
      <c r="E616" s="71">
        <v>15</v>
      </c>
      <c r="F616" s="66">
        <v>1.2</v>
      </c>
      <c r="G616" s="92">
        <v>0.1</v>
      </c>
      <c r="H616" s="66">
        <v>7.3</v>
      </c>
      <c r="I616" s="92">
        <v>36</v>
      </c>
      <c r="J616" s="86">
        <v>0</v>
      </c>
    </row>
    <row r="617" spans="1:11" ht="15.75" thickBot="1" x14ac:dyDescent="0.3">
      <c r="A617" s="425" t="s">
        <v>80</v>
      </c>
      <c r="B617" s="47"/>
      <c r="C617" s="95">
        <v>30</v>
      </c>
      <c r="D617" s="569">
        <v>30</v>
      </c>
      <c r="E617" s="95">
        <v>30</v>
      </c>
      <c r="F617" s="66">
        <v>1.5</v>
      </c>
      <c r="G617" s="92">
        <v>0.3</v>
      </c>
      <c r="H617" s="66">
        <v>14.3</v>
      </c>
      <c r="I617" s="92">
        <v>66</v>
      </c>
      <c r="J617" s="86"/>
      <c r="K617" s="97"/>
    </row>
    <row r="618" spans="1:11" ht="15.75" thickBot="1" x14ac:dyDescent="0.3">
      <c r="A618" s="438" t="s">
        <v>45</v>
      </c>
      <c r="B618" s="98"/>
      <c r="C618" s="82">
        <v>572</v>
      </c>
      <c r="D618" s="188"/>
      <c r="E618" s="50"/>
      <c r="F618" s="141">
        <f>SUM(F576:F617)</f>
        <v>21</v>
      </c>
      <c r="G618" s="141">
        <f t="shared" ref="G618:J618" si="10">SUM(G576:G617)</f>
        <v>19.400000000000002</v>
      </c>
      <c r="H618" s="141">
        <f t="shared" si="10"/>
        <v>74.599999999999994</v>
      </c>
      <c r="I618" s="141">
        <f t="shared" si="10"/>
        <v>556.4</v>
      </c>
      <c r="J618" s="141">
        <f t="shared" si="10"/>
        <v>5.28</v>
      </c>
      <c r="K618" s="108"/>
    </row>
    <row r="619" spans="1:11" x14ac:dyDescent="0.25">
      <c r="A619" s="417"/>
      <c r="B619" s="55" t="s">
        <v>81</v>
      </c>
      <c r="C619" s="466"/>
      <c r="D619" s="565"/>
      <c r="E619" s="56"/>
      <c r="F619" s="56"/>
      <c r="G619" s="56"/>
      <c r="H619" s="56"/>
      <c r="I619" s="481"/>
      <c r="J619" s="115"/>
      <c r="K619" s="445"/>
    </row>
    <row r="620" spans="1:11" x14ac:dyDescent="0.25">
      <c r="A620" s="77" t="s">
        <v>90</v>
      </c>
      <c r="B620" s="65"/>
      <c r="C620" s="66" t="s">
        <v>429</v>
      </c>
      <c r="D620" s="92"/>
      <c r="E620" s="66"/>
      <c r="F620" s="66">
        <v>4</v>
      </c>
      <c r="G620" s="66">
        <v>3.2</v>
      </c>
      <c r="H620" s="66">
        <v>5.0999999999999996</v>
      </c>
      <c r="I620" s="71">
        <v>65</v>
      </c>
      <c r="J620" s="86">
        <v>1.05</v>
      </c>
      <c r="K620" s="70" t="s">
        <v>91</v>
      </c>
    </row>
    <row r="621" spans="1:11" x14ac:dyDescent="0.25">
      <c r="A621" s="77"/>
      <c r="B621" s="65" t="s">
        <v>92</v>
      </c>
      <c r="C621" s="66"/>
      <c r="D621" s="92">
        <v>134</v>
      </c>
      <c r="E621" s="66">
        <v>130</v>
      </c>
      <c r="F621" s="66"/>
      <c r="G621" s="92"/>
      <c r="H621" s="66"/>
      <c r="I621" s="92"/>
      <c r="J621" s="86"/>
    </row>
    <row r="622" spans="1:11" x14ac:dyDescent="0.25">
      <c r="A622" s="77"/>
      <c r="B622" s="65" t="s">
        <v>86</v>
      </c>
      <c r="C622" s="66"/>
      <c r="D622" s="92">
        <v>3</v>
      </c>
      <c r="E622" s="66">
        <v>3</v>
      </c>
      <c r="F622" s="66"/>
      <c r="G622" s="92"/>
      <c r="H622" s="66"/>
      <c r="I622" s="92"/>
      <c r="J622" s="86"/>
    </row>
    <row r="623" spans="1:11" ht="30" x14ac:dyDescent="0.25">
      <c r="A623" s="64" t="s">
        <v>132</v>
      </c>
      <c r="B623" s="65"/>
      <c r="C623" s="469">
        <v>40</v>
      </c>
      <c r="D623" s="71"/>
      <c r="E623" s="66"/>
      <c r="F623" s="67">
        <v>0.5</v>
      </c>
      <c r="G623" s="57">
        <v>0.03</v>
      </c>
      <c r="H623" s="68">
        <v>4.2</v>
      </c>
      <c r="I623" s="57">
        <v>18</v>
      </c>
      <c r="J623" s="461">
        <v>0.77</v>
      </c>
      <c r="K623" s="70" t="s">
        <v>400</v>
      </c>
    </row>
    <row r="624" spans="1:11" x14ac:dyDescent="0.25">
      <c r="A624" s="64"/>
      <c r="B624" s="75" t="s">
        <v>59</v>
      </c>
      <c r="C624" s="66"/>
      <c r="D624" s="71">
        <v>48</v>
      </c>
      <c r="E624" s="66">
        <v>38.4</v>
      </c>
      <c r="F624" s="67"/>
      <c r="G624" s="57"/>
      <c r="H624" s="68"/>
      <c r="I624" s="57"/>
      <c r="J624" s="461"/>
    </row>
    <row r="625" spans="1:11" x14ac:dyDescent="0.25">
      <c r="A625" s="64"/>
      <c r="B625" s="75" t="s">
        <v>38</v>
      </c>
      <c r="C625" s="66"/>
      <c r="D625" s="71">
        <v>2</v>
      </c>
      <c r="E625" s="66">
        <v>2</v>
      </c>
      <c r="F625" s="67"/>
      <c r="G625" s="57"/>
      <c r="H625" s="68"/>
      <c r="I625" s="57"/>
      <c r="J625" s="461"/>
    </row>
    <row r="626" spans="1:11" ht="30" x14ac:dyDescent="0.25">
      <c r="A626" s="64" t="s">
        <v>254</v>
      </c>
      <c r="B626" s="65"/>
      <c r="C626" s="137" t="s">
        <v>430</v>
      </c>
      <c r="D626" s="92"/>
      <c r="E626" s="66"/>
      <c r="F626" s="57">
        <v>5.7</v>
      </c>
      <c r="G626" s="68">
        <v>5.5</v>
      </c>
      <c r="H626" s="67">
        <v>16.7</v>
      </c>
      <c r="I626" s="68">
        <v>139</v>
      </c>
      <c r="J626" s="461">
        <v>0.24</v>
      </c>
      <c r="K626" s="70" t="s">
        <v>431</v>
      </c>
    </row>
    <row r="627" spans="1:11" x14ac:dyDescent="0.25">
      <c r="A627" s="64"/>
      <c r="B627" s="75" t="s">
        <v>137</v>
      </c>
      <c r="C627" s="137"/>
      <c r="D627" s="92">
        <v>70.3</v>
      </c>
      <c r="E627" s="66">
        <v>69</v>
      </c>
      <c r="F627" s="57"/>
      <c r="G627" s="68"/>
      <c r="H627" s="67"/>
      <c r="I627" s="68"/>
      <c r="J627" s="461"/>
    </row>
    <row r="628" spans="1:11" x14ac:dyDescent="0.25">
      <c r="A628" s="64"/>
      <c r="B628" s="75" t="s">
        <v>74</v>
      </c>
      <c r="C628" s="137"/>
      <c r="D628" s="92">
        <v>5</v>
      </c>
      <c r="E628" s="66">
        <v>5</v>
      </c>
      <c r="F628" s="57"/>
      <c r="G628" s="68"/>
      <c r="H628" s="67"/>
      <c r="I628" s="68"/>
      <c r="J628" s="461"/>
    </row>
    <row r="629" spans="1:11" x14ac:dyDescent="0.25">
      <c r="A629" s="64"/>
      <c r="B629" s="75" t="s">
        <v>29</v>
      </c>
      <c r="C629" s="137"/>
      <c r="D629" s="92">
        <v>3.4</v>
      </c>
      <c r="E629" s="66">
        <v>3</v>
      </c>
      <c r="F629" s="57"/>
      <c r="G629" s="68"/>
      <c r="H629" s="67"/>
      <c r="I629" s="68"/>
      <c r="J629" s="461"/>
    </row>
    <row r="630" spans="1:11" x14ac:dyDescent="0.25">
      <c r="A630" s="64"/>
      <c r="B630" s="75" t="s">
        <v>38</v>
      </c>
      <c r="C630" s="137"/>
      <c r="D630" s="92">
        <v>6</v>
      </c>
      <c r="E630" s="66">
        <v>6</v>
      </c>
      <c r="F630" s="57"/>
      <c r="G630" s="68"/>
      <c r="H630" s="67"/>
      <c r="I630" s="68"/>
      <c r="J630" s="492"/>
    </row>
    <row r="631" spans="1:11" x14ac:dyDescent="0.25">
      <c r="A631" s="64"/>
      <c r="B631" s="75" t="s">
        <v>63</v>
      </c>
      <c r="C631" s="137"/>
      <c r="D631" s="92">
        <v>3</v>
      </c>
      <c r="E631" s="66">
        <v>3</v>
      </c>
      <c r="F631" s="57"/>
      <c r="G631" s="68"/>
      <c r="H631" s="67"/>
      <c r="I631" s="68"/>
      <c r="J631" s="492"/>
    </row>
    <row r="632" spans="1:11" x14ac:dyDescent="0.25">
      <c r="A632" s="64"/>
      <c r="B632" s="75" t="s">
        <v>30</v>
      </c>
      <c r="C632" s="137"/>
      <c r="D632" s="92">
        <v>3</v>
      </c>
      <c r="E632" s="104">
        <v>3</v>
      </c>
      <c r="F632" s="57"/>
      <c r="G632" s="68"/>
      <c r="H632" s="67"/>
      <c r="I632" s="68"/>
      <c r="J632" s="492"/>
    </row>
    <row r="633" spans="1:11" ht="30" x14ac:dyDescent="0.25">
      <c r="A633" s="64"/>
      <c r="B633" s="75" t="s">
        <v>191</v>
      </c>
      <c r="C633" s="137"/>
      <c r="D633" s="92">
        <v>3</v>
      </c>
      <c r="E633" s="66">
        <v>3</v>
      </c>
      <c r="F633" s="57"/>
      <c r="G633" s="68"/>
      <c r="H633" s="67"/>
      <c r="I633" s="68"/>
      <c r="J633" s="492"/>
    </row>
    <row r="634" spans="1:11" x14ac:dyDescent="0.25">
      <c r="A634" s="64"/>
      <c r="B634" s="75" t="s">
        <v>64</v>
      </c>
      <c r="C634" s="137"/>
      <c r="D634" s="92">
        <v>0.3</v>
      </c>
      <c r="E634" s="66">
        <v>0.3</v>
      </c>
      <c r="F634" s="57"/>
      <c r="G634" s="68"/>
      <c r="H634" s="67"/>
      <c r="I634" s="68"/>
      <c r="J634" s="492"/>
    </row>
    <row r="635" spans="1:11" x14ac:dyDescent="0.25">
      <c r="A635" s="64"/>
      <c r="B635" s="75" t="s">
        <v>221</v>
      </c>
      <c r="C635" s="137"/>
      <c r="D635" s="92">
        <v>20</v>
      </c>
      <c r="E635" s="66">
        <v>20</v>
      </c>
      <c r="F635" s="57"/>
      <c r="G635" s="68"/>
      <c r="H635" s="67"/>
      <c r="I635" s="68"/>
      <c r="J635" s="492"/>
    </row>
    <row r="636" spans="1:11" x14ac:dyDescent="0.25">
      <c r="A636" s="77" t="s">
        <v>94</v>
      </c>
      <c r="B636" s="65"/>
      <c r="C636" s="66">
        <v>100</v>
      </c>
      <c r="D636" s="92"/>
      <c r="E636" s="66"/>
      <c r="F636" s="66"/>
      <c r="G636" s="92"/>
      <c r="H636" s="66">
        <v>5</v>
      </c>
      <c r="I636" s="92">
        <v>21</v>
      </c>
      <c r="J636" s="86"/>
      <c r="K636" s="70" t="s">
        <v>95</v>
      </c>
    </row>
    <row r="637" spans="1:11" x14ac:dyDescent="0.25">
      <c r="A637" s="77"/>
      <c r="B637" s="65" t="s">
        <v>96</v>
      </c>
      <c r="C637" s="66"/>
      <c r="D637" s="92">
        <v>0.2</v>
      </c>
      <c r="E637" s="66">
        <v>0.2</v>
      </c>
      <c r="F637" s="66"/>
      <c r="G637" s="92"/>
      <c r="H637" s="66"/>
      <c r="I637" s="92"/>
      <c r="J637" s="86"/>
    </row>
    <row r="638" spans="1:11" x14ac:dyDescent="0.25">
      <c r="A638" s="77"/>
      <c r="B638" s="65" t="s">
        <v>86</v>
      </c>
      <c r="C638" s="66"/>
      <c r="D638" s="92">
        <v>4</v>
      </c>
      <c r="E638" s="66">
        <v>4</v>
      </c>
      <c r="F638" s="66"/>
      <c r="G638" s="92"/>
      <c r="H638" s="66"/>
      <c r="I638" s="92"/>
      <c r="J638" s="86"/>
    </row>
    <row r="639" spans="1:11" ht="15.75" thickBot="1" x14ac:dyDescent="0.3">
      <c r="A639" s="77"/>
      <c r="B639" s="65" t="s">
        <v>79</v>
      </c>
      <c r="C639" s="66"/>
      <c r="D639" s="92">
        <v>100</v>
      </c>
      <c r="E639" s="66">
        <v>100</v>
      </c>
      <c r="F639" s="66"/>
      <c r="G639" s="92"/>
      <c r="H639" s="66"/>
      <c r="I639" s="92"/>
      <c r="J639" s="86"/>
    </row>
    <row r="640" spans="1:11" ht="15.75" thickBot="1" x14ac:dyDescent="0.3">
      <c r="A640" s="438" t="s">
        <v>45</v>
      </c>
      <c r="B640" s="98"/>
      <c r="C640" s="107">
        <v>368</v>
      </c>
      <c r="D640" s="502"/>
      <c r="E640" s="503"/>
      <c r="F640" s="141">
        <f>SUM(F619:F639)</f>
        <v>10.199999999999999</v>
      </c>
      <c r="G640" s="141">
        <f t="shared" ref="G640:J640" si="11">SUM(G619:G639)</f>
        <v>8.73</v>
      </c>
      <c r="H640" s="141">
        <f t="shared" si="11"/>
        <v>31</v>
      </c>
      <c r="I640" s="141">
        <f t="shared" si="11"/>
        <v>243</v>
      </c>
      <c r="J640" s="141">
        <f t="shared" si="11"/>
        <v>2.06</v>
      </c>
      <c r="K640" s="108"/>
    </row>
    <row r="641" spans="1:11" ht="15.75" thickBot="1" x14ac:dyDescent="0.3">
      <c r="A641" s="474" t="s">
        <v>97</v>
      </c>
      <c r="B641" s="475"/>
      <c r="C641" s="501">
        <f>C575+C618+C640</f>
        <v>1290</v>
      </c>
      <c r="D641" s="477"/>
      <c r="E641" s="478"/>
      <c r="F641" s="479">
        <f>F575+F618+F640</f>
        <v>43.099999999999994</v>
      </c>
      <c r="G641" s="479">
        <f t="shared" ref="G641:J641" si="12">G575+G618+G640</f>
        <v>40.44</v>
      </c>
      <c r="H641" s="479">
        <f t="shared" si="12"/>
        <v>153.89999999999998</v>
      </c>
      <c r="I641" s="479">
        <f t="shared" si="12"/>
        <v>1151.4000000000001</v>
      </c>
      <c r="J641" s="479">
        <f t="shared" si="12"/>
        <v>15.65</v>
      </c>
      <c r="K641" s="480"/>
    </row>
    <row r="642" spans="1:11" ht="30" customHeight="1" x14ac:dyDescent="0.25">
      <c r="A642" s="91"/>
      <c r="B642" s="55"/>
      <c r="C642" s="211"/>
      <c r="D642" s="123"/>
      <c r="E642" s="92"/>
      <c r="F642" s="166"/>
      <c r="G642" s="166"/>
      <c r="H642" s="166"/>
      <c r="I642" s="168"/>
      <c r="J642" s="169"/>
      <c r="K642" s="65"/>
    </row>
    <row r="643" spans="1:11" ht="15.75" thickBot="1" x14ac:dyDescent="0.3">
      <c r="A643" s="21" t="s">
        <v>257</v>
      </c>
      <c r="B643" s="416"/>
      <c r="C643" s="416"/>
      <c r="D643" s="21"/>
      <c r="E643" s="8"/>
      <c r="G643" s="25"/>
      <c r="H643" s="25"/>
      <c r="J643" s="27"/>
      <c r="K643" s="416"/>
    </row>
    <row r="644" spans="1:11" ht="30" x14ac:dyDescent="0.25">
      <c r="A644" s="417" t="s">
        <v>6</v>
      </c>
      <c r="B644" s="29"/>
      <c r="C644" s="238" t="s">
        <v>7</v>
      </c>
      <c r="D644" s="34" t="s">
        <v>8</v>
      </c>
      <c r="E644" s="238" t="s">
        <v>8</v>
      </c>
      <c r="F644" s="572" t="s">
        <v>376</v>
      </c>
      <c r="G644" s="573"/>
      <c r="H644" s="574"/>
      <c r="I644" s="420" t="s">
        <v>10</v>
      </c>
      <c r="J644" s="458" t="s">
        <v>377</v>
      </c>
      <c r="K644" s="418" t="s">
        <v>140</v>
      </c>
    </row>
    <row r="645" spans="1:11" ht="15.75" thickBot="1" x14ac:dyDescent="0.3">
      <c r="A645" s="64" t="s">
        <v>13</v>
      </c>
      <c r="B645" s="65"/>
      <c r="C645" s="418" t="s">
        <v>14</v>
      </c>
      <c r="D645" s="459" t="s">
        <v>15</v>
      </c>
      <c r="E645" s="418" t="s">
        <v>15</v>
      </c>
      <c r="F645" s="567"/>
      <c r="G645" s="568"/>
      <c r="H645" s="568"/>
      <c r="I645" s="423" t="s">
        <v>378</v>
      </c>
      <c r="J645" s="424"/>
    </row>
    <row r="646" spans="1:11" ht="15.75" thickBot="1" x14ac:dyDescent="0.3">
      <c r="A646" s="425"/>
      <c r="B646" s="47"/>
      <c r="C646" s="426"/>
      <c r="D646" s="460" t="s">
        <v>17</v>
      </c>
      <c r="E646" s="426" t="s">
        <v>18</v>
      </c>
      <c r="F646" s="50" t="s">
        <v>19</v>
      </c>
      <c r="G646" s="50" t="s">
        <v>20</v>
      </c>
      <c r="H646" s="188" t="s">
        <v>21</v>
      </c>
      <c r="I646" s="248" t="s">
        <v>22</v>
      </c>
      <c r="J646" s="53" t="s">
        <v>23</v>
      </c>
      <c r="K646" s="97"/>
    </row>
    <row r="647" spans="1:11" x14ac:dyDescent="0.25">
      <c r="A647" s="417"/>
      <c r="B647" s="55" t="s">
        <v>24</v>
      </c>
      <c r="C647" s="238"/>
      <c r="D647" s="419"/>
      <c r="E647" s="132"/>
      <c r="F647" s="504"/>
      <c r="G647" s="58"/>
      <c r="H647" s="189"/>
      <c r="I647" s="135"/>
      <c r="J647" s="191"/>
      <c r="K647" s="132"/>
    </row>
    <row r="648" spans="1:11" ht="30" x14ac:dyDescent="0.25">
      <c r="A648" s="64" t="s">
        <v>258</v>
      </c>
      <c r="B648" s="65"/>
      <c r="C648" s="418" t="s">
        <v>389</v>
      </c>
      <c r="D648" s="462"/>
      <c r="E648" s="418"/>
      <c r="F648" s="57">
        <v>3.6</v>
      </c>
      <c r="G648" s="68">
        <v>5.3</v>
      </c>
      <c r="H648" s="68">
        <v>17</v>
      </c>
      <c r="I648" s="57">
        <v>130</v>
      </c>
      <c r="J648" s="461">
        <v>0.21375</v>
      </c>
      <c r="K648" s="70" t="s">
        <v>102</v>
      </c>
    </row>
    <row r="649" spans="1:11" x14ac:dyDescent="0.25">
      <c r="A649" s="64"/>
      <c r="B649" s="65" t="s">
        <v>260</v>
      </c>
      <c r="C649" s="418"/>
      <c r="D649" s="462">
        <v>12</v>
      </c>
      <c r="E649" s="418">
        <v>12</v>
      </c>
      <c r="F649" s="68"/>
      <c r="G649" s="68"/>
      <c r="H649" s="68"/>
      <c r="I649" s="57"/>
      <c r="J649" s="461"/>
    </row>
    <row r="650" spans="1:11" x14ac:dyDescent="0.25">
      <c r="A650" s="64"/>
      <c r="B650" s="65" t="s">
        <v>225</v>
      </c>
      <c r="C650" s="418"/>
      <c r="D650" s="462">
        <v>15</v>
      </c>
      <c r="E650" s="418">
        <v>15</v>
      </c>
      <c r="F650" s="68"/>
      <c r="G650" s="67"/>
      <c r="H650" s="68"/>
      <c r="I650" s="67"/>
      <c r="J650" s="461"/>
    </row>
    <row r="651" spans="1:11" x14ac:dyDescent="0.25">
      <c r="A651" s="64"/>
      <c r="B651" s="65" t="s">
        <v>31</v>
      </c>
      <c r="C651" s="418"/>
      <c r="D651" s="462">
        <v>78</v>
      </c>
      <c r="E651" s="418">
        <v>78</v>
      </c>
      <c r="F651" s="68"/>
      <c r="G651" s="67"/>
      <c r="H651" s="68"/>
      <c r="I651" s="67"/>
      <c r="J651" s="461"/>
    </row>
    <row r="652" spans="1:11" x14ac:dyDescent="0.25">
      <c r="A652" s="64"/>
      <c r="B652" s="75" t="s">
        <v>39</v>
      </c>
      <c r="C652" s="418"/>
      <c r="D652" s="462">
        <v>52</v>
      </c>
      <c r="E652" s="418">
        <v>52</v>
      </c>
      <c r="F652" s="68"/>
      <c r="G652" s="67"/>
      <c r="H652" s="68"/>
      <c r="I652" s="67"/>
      <c r="J652" s="461"/>
    </row>
    <row r="653" spans="1:11" x14ac:dyDescent="0.25">
      <c r="A653" s="64"/>
      <c r="B653" s="65" t="s">
        <v>38</v>
      </c>
      <c r="C653" s="418"/>
      <c r="D653" s="462">
        <v>4</v>
      </c>
      <c r="E653" s="418">
        <v>4</v>
      </c>
      <c r="F653" s="68"/>
      <c r="G653" s="67"/>
      <c r="H653" s="68"/>
      <c r="I653" s="67"/>
      <c r="J653" s="461"/>
    </row>
    <row r="654" spans="1:11" x14ac:dyDescent="0.25">
      <c r="A654" s="64"/>
      <c r="B654" s="75" t="s">
        <v>64</v>
      </c>
      <c r="C654" s="418"/>
      <c r="D654" s="462">
        <v>0.5</v>
      </c>
      <c r="E654" s="418">
        <v>0.5</v>
      </c>
      <c r="F654" s="68"/>
      <c r="G654" s="67"/>
      <c r="H654" s="68"/>
      <c r="I654" s="67"/>
      <c r="J654" s="461"/>
    </row>
    <row r="655" spans="1:11" x14ac:dyDescent="0.25">
      <c r="A655" s="64"/>
      <c r="B655" s="75" t="s">
        <v>30</v>
      </c>
      <c r="C655" s="418"/>
      <c r="D655" s="462">
        <v>4</v>
      </c>
      <c r="E655" s="418">
        <v>4</v>
      </c>
      <c r="F655" s="68"/>
      <c r="G655" s="67"/>
      <c r="H655" s="68"/>
      <c r="I655" s="67"/>
      <c r="J655" s="461"/>
    </row>
    <row r="656" spans="1:11" x14ac:dyDescent="0.25">
      <c r="A656" s="77" t="s">
        <v>104</v>
      </c>
      <c r="B656" s="65"/>
      <c r="C656" s="66">
        <v>160</v>
      </c>
      <c r="D656" s="215"/>
      <c r="E656" s="59"/>
      <c r="F656" s="57">
        <v>2</v>
      </c>
      <c r="G656" s="68">
        <v>2.2000000000000002</v>
      </c>
      <c r="H656" s="68">
        <v>11.3</v>
      </c>
      <c r="I656" s="57">
        <v>73.3</v>
      </c>
      <c r="J656" s="461">
        <v>0.32</v>
      </c>
      <c r="K656" s="70" t="s">
        <v>390</v>
      </c>
    </row>
    <row r="657" spans="1:11" x14ac:dyDescent="0.25">
      <c r="A657" s="77"/>
      <c r="B657" s="75" t="s">
        <v>106</v>
      </c>
      <c r="C657" s="66"/>
      <c r="D657" s="71">
        <v>1.4</v>
      </c>
      <c r="E657" s="66">
        <v>1.4</v>
      </c>
      <c r="F657" s="57"/>
      <c r="G657" s="68"/>
      <c r="H657" s="68"/>
      <c r="I657" s="57"/>
      <c r="J657" s="461"/>
    </row>
    <row r="658" spans="1:11" x14ac:dyDescent="0.25">
      <c r="A658" s="75"/>
      <c r="B658" s="75" t="s">
        <v>38</v>
      </c>
      <c r="C658" s="66"/>
      <c r="D658" s="71">
        <v>8.3000000000000007</v>
      </c>
      <c r="E658" s="66">
        <v>8.3000000000000007</v>
      </c>
      <c r="F658" s="57"/>
      <c r="G658" s="68"/>
      <c r="H658" s="68"/>
      <c r="I658" s="57"/>
      <c r="J658" s="461"/>
    </row>
    <row r="659" spans="1:11" x14ac:dyDescent="0.25">
      <c r="A659" s="136"/>
      <c r="B659" s="75" t="s">
        <v>31</v>
      </c>
      <c r="C659" s="66"/>
      <c r="D659" s="71">
        <v>92</v>
      </c>
      <c r="E659" s="66">
        <v>90</v>
      </c>
      <c r="F659" s="57"/>
      <c r="G659" s="68"/>
      <c r="H659" s="68"/>
      <c r="I659" s="57"/>
      <c r="J659" s="461"/>
    </row>
    <row r="660" spans="1:11" x14ac:dyDescent="0.25">
      <c r="A660" s="136"/>
      <c r="B660" s="75" t="s">
        <v>79</v>
      </c>
      <c r="C660" s="66"/>
      <c r="D660" s="71">
        <v>77</v>
      </c>
      <c r="E660" s="66">
        <v>77</v>
      </c>
      <c r="F660" s="57"/>
      <c r="G660" s="68"/>
      <c r="H660" s="67"/>
      <c r="I660" s="57"/>
      <c r="J660" s="461"/>
    </row>
    <row r="661" spans="1:11" x14ac:dyDescent="0.25">
      <c r="A661" s="77" t="s">
        <v>391</v>
      </c>
      <c r="B661" s="65"/>
      <c r="C661" s="137" t="s">
        <v>392</v>
      </c>
      <c r="D661" s="64"/>
      <c r="E661" s="70"/>
      <c r="F661" s="57">
        <v>3.5</v>
      </c>
      <c r="G661" s="68">
        <v>5.95</v>
      </c>
      <c r="H661" s="67">
        <v>12.9</v>
      </c>
      <c r="I661" s="57">
        <v>119.6</v>
      </c>
      <c r="J661" s="461">
        <v>0.04</v>
      </c>
      <c r="K661" s="70" t="s">
        <v>393</v>
      </c>
    </row>
    <row r="662" spans="1:11" x14ac:dyDescent="0.25">
      <c r="A662" s="77"/>
      <c r="B662" s="65" t="s">
        <v>43</v>
      </c>
      <c r="C662" s="418"/>
      <c r="D662" s="462">
        <v>25</v>
      </c>
      <c r="E662" s="418">
        <v>25</v>
      </c>
      <c r="F662" s="57"/>
      <c r="G662" s="68"/>
      <c r="H662" s="68"/>
      <c r="I662" s="57"/>
      <c r="J662" s="461"/>
    </row>
    <row r="663" spans="1:11" x14ac:dyDescent="0.25">
      <c r="A663" s="77"/>
      <c r="B663" s="75" t="s">
        <v>110</v>
      </c>
      <c r="C663" s="418"/>
      <c r="D663" s="462">
        <v>5.5</v>
      </c>
      <c r="E663" s="418">
        <v>5</v>
      </c>
      <c r="F663" s="57"/>
      <c r="G663" s="68"/>
      <c r="H663" s="68"/>
      <c r="I663" s="57"/>
      <c r="J663" s="461"/>
    </row>
    <row r="664" spans="1:11" ht="15.75" thickBot="1" x14ac:dyDescent="0.3">
      <c r="A664" s="77"/>
      <c r="B664" s="65" t="s">
        <v>30</v>
      </c>
      <c r="C664" s="418"/>
      <c r="D664" s="462">
        <v>5</v>
      </c>
      <c r="E664" s="418">
        <v>5</v>
      </c>
      <c r="F664" s="57" t="s">
        <v>44</v>
      </c>
      <c r="G664" s="68"/>
      <c r="H664" s="68"/>
      <c r="I664" s="57"/>
      <c r="J664" s="461"/>
    </row>
    <row r="665" spans="1:11" ht="15.75" thickBot="1" x14ac:dyDescent="0.3">
      <c r="A665" s="438" t="s">
        <v>45</v>
      </c>
      <c r="B665" s="172"/>
      <c r="C665" s="439"/>
      <c r="D665" s="440"/>
      <c r="E665" s="441"/>
      <c r="F665" s="82"/>
      <c r="G665" s="82"/>
      <c r="H665" s="82"/>
      <c r="I665" s="82"/>
      <c r="J665" s="82"/>
      <c r="K665" s="108"/>
    </row>
    <row r="666" spans="1:11" x14ac:dyDescent="0.25">
      <c r="A666" s="77"/>
      <c r="B666" s="91" t="s">
        <v>46</v>
      </c>
      <c r="C666" s="137"/>
      <c r="D666" s="422"/>
      <c r="E666" s="238"/>
      <c r="F666" s="68"/>
      <c r="G666" s="67"/>
      <c r="H666" s="57"/>
      <c r="I666" s="30"/>
      <c r="J666" s="69"/>
    </row>
    <row r="667" spans="1:11" ht="15.75" thickBot="1" x14ac:dyDescent="0.3">
      <c r="A667" s="64" t="s">
        <v>47</v>
      </c>
      <c r="B667" s="75"/>
      <c r="C667" s="418">
        <v>100</v>
      </c>
      <c r="D667" s="92">
        <v>100</v>
      </c>
      <c r="E667" s="66">
        <v>100</v>
      </c>
      <c r="F667" s="71">
        <v>0.75</v>
      </c>
      <c r="G667" s="66">
        <v>0</v>
      </c>
      <c r="H667" s="92">
        <v>15.15</v>
      </c>
      <c r="I667" s="66">
        <v>63</v>
      </c>
      <c r="J667" s="86">
        <v>3</v>
      </c>
      <c r="K667" s="70" t="s">
        <v>382</v>
      </c>
    </row>
    <row r="668" spans="1:11" ht="15.75" thickBot="1" x14ac:dyDescent="0.3">
      <c r="A668" s="438" t="s">
        <v>45</v>
      </c>
      <c r="B668" s="98"/>
      <c r="C668" s="439">
        <v>449</v>
      </c>
      <c r="D668" s="440"/>
      <c r="E668" s="108"/>
      <c r="F668" s="82">
        <f>SUM(F647:F667)</f>
        <v>9.85</v>
      </c>
      <c r="G668" s="82">
        <f t="shared" ref="G668:J668" si="13">SUM(G647:G667)</f>
        <v>13.45</v>
      </c>
      <c r="H668" s="82">
        <f t="shared" si="13"/>
        <v>56.35</v>
      </c>
      <c r="I668" s="82">
        <f t="shared" si="13"/>
        <v>385.9</v>
      </c>
      <c r="J668" s="82">
        <f t="shared" si="13"/>
        <v>3.57375</v>
      </c>
      <c r="K668" s="108"/>
    </row>
    <row r="669" spans="1:11" x14ac:dyDescent="0.25">
      <c r="A669" s="417"/>
      <c r="B669" s="55" t="s">
        <v>49</v>
      </c>
      <c r="C669" s="466"/>
      <c r="D669" s="505"/>
      <c r="E669" s="506"/>
      <c r="F669" s="30"/>
      <c r="G669" s="31"/>
      <c r="H669" s="170"/>
      <c r="I669" s="32"/>
      <c r="J669" s="191"/>
      <c r="K669" s="445"/>
    </row>
    <row r="670" spans="1:11" x14ac:dyDescent="0.25">
      <c r="A670" s="64" t="s">
        <v>197</v>
      </c>
      <c r="B670" s="91"/>
      <c r="C670" s="66">
        <v>20</v>
      </c>
      <c r="D670" s="123"/>
      <c r="E670" s="485"/>
      <c r="F670" s="92">
        <v>0.23</v>
      </c>
      <c r="G670" s="66">
        <v>0.04</v>
      </c>
      <c r="H670" s="92">
        <v>0.76</v>
      </c>
      <c r="I670" s="66">
        <v>4.8</v>
      </c>
      <c r="J670" s="102">
        <v>5</v>
      </c>
      <c r="K670" s="507" t="s">
        <v>198</v>
      </c>
    </row>
    <row r="671" spans="1:11" x14ac:dyDescent="0.25">
      <c r="A671" s="64"/>
      <c r="B671" s="65" t="s">
        <v>199</v>
      </c>
      <c r="C671" s="137"/>
      <c r="D671" s="92">
        <v>36.4</v>
      </c>
      <c r="E671" s="66">
        <v>20</v>
      </c>
      <c r="F671" s="92"/>
      <c r="G671" s="66"/>
      <c r="H671" s="92"/>
      <c r="I671" s="66"/>
      <c r="J671" s="424"/>
      <c r="K671" s="432"/>
    </row>
    <row r="672" spans="1:11" ht="45" x14ac:dyDescent="0.25">
      <c r="A672" s="64" t="s">
        <v>432</v>
      </c>
      <c r="B672" s="65"/>
      <c r="C672" s="66" t="s">
        <v>384</v>
      </c>
      <c r="D672" s="105"/>
      <c r="E672" s="104"/>
      <c r="F672" s="57">
        <v>5.3</v>
      </c>
      <c r="G672" s="68">
        <v>6.1</v>
      </c>
      <c r="H672" s="67">
        <v>7.5</v>
      </c>
      <c r="I672" s="57">
        <v>106</v>
      </c>
      <c r="J672" s="461">
        <v>4.8899999999999997</v>
      </c>
      <c r="K672" s="70" t="s">
        <v>263</v>
      </c>
    </row>
    <row r="673" spans="1:11" x14ac:dyDescent="0.25">
      <c r="A673" s="64"/>
      <c r="B673" s="65" t="s">
        <v>157</v>
      </c>
      <c r="C673" s="137"/>
      <c r="D673" s="105">
        <v>32</v>
      </c>
      <c r="E673" s="104">
        <v>22</v>
      </c>
      <c r="F673" s="67"/>
      <c r="G673" s="68"/>
      <c r="H673" s="67"/>
      <c r="I673" s="68"/>
      <c r="J673" s="178"/>
    </row>
    <row r="674" spans="1:11" x14ac:dyDescent="0.25">
      <c r="A674" s="64"/>
      <c r="B674" s="65" t="s">
        <v>73</v>
      </c>
      <c r="C674" s="66"/>
      <c r="D674" s="105">
        <v>15</v>
      </c>
      <c r="E674" s="104">
        <v>12</v>
      </c>
      <c r="F674" s="57"/>
      <c r="G674" s="68"/>
      <c r="H674" s="57"/>
      <c r="I674" s="57"/>
      <c r="J674" s="461"/>
    </row>
    <row r="675" spans="1:11" x14ac:dyDescent="0.25">
      <c r="A675" s="64"/>
      <c r="B675" s="65" t="s">
        <v>57</v>
      </c>
      <c r="C675" s="66"/>
      <c r="D675" s="92">
        <v>16</v>
      </c>
      <c r="E675" s="104">
        <v>12</v>
      </c>
      <c r="F675" s="57"/>
      <c r="G675" s="68"/>
      <c r="H675" s="67"/>
      <c r="I675" s="57"/>
      <c r="J675" s="461"/>
    </row>
    <row r="676" spans="1:11" x14ac:dyDescent="0.25">
      <c r="A676" s="64"/>
      <c r="B676" s="65" t="s">
        <v>59</v>
      </c>
      <c r="C676" s="66"/>
      <c r="D676" s="105">
        <v>7.5</v>
      </c>
      <c r="E676" s="104">
        <v>6</v>
      </c>
      <c r="F676" s="57"/>
      <c r="G676" s="68"/>
      <c r="H676" s="67"/>
      <c r="I676" s="57"/>
      <c r="J676" s="492"/>
    </row>
    <row r="677" spans="1:11" x14ac:dyDescent="0.25">
      <c r="A677" s="64"/>
      <c r="B677" s="75" t="s">
        <v>60</v>
      </c>
      <c r="C677" s="66"/>
      <c r="D677" s="105">
        <v>7</v>
      </c>
      <c r="E677" s="104">
        <v>6</v>
      </c>
      <c r="F677" s="57"/>
      <c r="G677" s="68"/>
      <c r="H677" s="67"/>
      <c r="I677" s="57"/>
      <c r="J677" s="492"/>
    </row>
    <row r="678" spans="1:11" x14ac:dyDescent="0.25">
      <c r="A678" s="64"/>
      <c r="B678" s="75" t="s">
        <v>52</v>
      </c>
      <c r="C678" s="66"/>
      <c r="D678" s="92">
        <v>30</v>
      </c>
      <c r="E678" s="104">
        <v>24</v>
      </c>
      <c r="F678" s="57"/>
      <c r="G678" s="68"/>
      <c r="H678" s="67"/>
      <c r="I678" s="57"/>
      <c r="J678" s="492"/>
    </row>
    <row r="679" spans="1:11" x14ac:dyDescent="0.25">
      <c r="A679" s="64"/>
      <c r="B679" s="75" t="s">
        <v>38</v>
      </c>
      <c r="C679" s="66"/>
      <c r="D679" s="92">
        <v>1.8</v>
      </c>
      <c r="E679" s="104">
        <v>1.8</v>
      </c>
      <c r="F679" s="57"/>
      <c r="G679" s="68"/>
      <c r="H679" s="67"/>
      <c r="I679" s="57"/>
      <c r="J679" s="492"/>
    </row>
    <row r="680" spans="1:11" ht="30" x14ac:dyDescent="0.25">
      <c r="A680" s="64"/>
      <c r="B680" s="75" t="s">
        <v>61</v>
      </c>
      <c r="C680" s="66"/>
      <c r="D680" s="105">
        <v>2</v>
      </c>
      <c r="E680" s="104">
        <v>2</v>
      </c>
      <c r="F680" s="57"/>
      <c r="G680" s="68"/>
      <c r="H680" s="67"/>
      <c r="I680" s="57"/>
      <c r="J680" s="492"/>
    </row>
    <row r="681" spans="1:11" x14ac:dyDescent="0.25">
      <c r="A681" s="64"/>
      <c r="B681" s="75" t="s">
        <v>63</v>
      </c>
      <c r="C681" s="66"/>
      <c r="D681" s="105">
        <v>5</v>
      </c>
      <c r="E681" s="104">
        <v>5</v>
      </c>
      <c r="F681" s="57"/>
      <c r="G681" s="68"/>
      <c r="H681" s="67"/>
      <c r="I681" s="57"/>
      <c r="J681" s="492"/>
    </row>
    <row r="682" spans="1:11" x14ac:dyDescent="0.25">
      <c r="A682" s="64"/>
      <c r="B682" s="75" t="s">
        <v>64</v>
      </c>
      <c r="C682" s="66"/>
      <c r="D682" s="92">
        <v>1</v>
      </c>
      <c r="E682" s="104">
        <v>1</v>
      </c>
      <c r="F682" s="57"/>
      <c r="G682" s="68"/>
      <c r="H682" s="67"/>
      <c r="I682" s="57"/>
      <c r="J682" s="492"/>
    </row>
    <row r="683" spans="1:11" x14ac:dyDescent="0.25">
      <c r="A683" s="64"/>
      <c r="B683" s="75" t="s">
        <v>39</v>
      </c>
      <c r="C683" s="66"/>
      <c r="D683" s="92">
        <v>120</v>
      </c>
      <c r="E683" s="104">
        <v>120</v>
      </c>
      <c r="F683" s="57"/>
      <c r="G683" s="68"/>
      <c r="H683" s="67"/>
      <c r="I683" s="57"/>
      <c r="J683" s="492"/>
    </row>
    <row r="684" spans="1:11" x14ac:dyDescent="0.25">
      <c r="A684" s="147" t="s">
        <v>264</v>
      </c>
      <c r="B684" s="199"/>
      <c r="C684" s="157" t="s">
        <v>265</v>
      </c>
      <c r="D684" s="221"/>
      <c r="E684" s="152"/>
      <c r="F684" s="152">
        <v>14.1</v>
      </c>
      <c r="G684" s="149">
        <v>12.4</v>
      </c>
      <c r="H684" s="153">
        <v>23.8</v>
      </c>
      <c r="I684" s="152">
        <v>263</v>
      </c>
      <c r="J684" s="228">
        <v>3.2</v>
      </c>
      <c r="K684" s="70" t="s">
        <v>266</v>
      </c>
    </row>
    <row r="685" spans="1:11" x14ac:dyDescent="0.25">
      <c r="A685" s="147"/>
      <c r="B685" s="199" t="s">
        <v>56</v>
      </c>
      <c r="C685" s="157"/>
      <c r="D685" s="221">
        <v>91</v>
      </c>
      <c r="E685" s="152">
        <v>67</v>
      </c>
      <c r="F685" s="152"/>
      <c r="G685" s="149"/>
      <c r="H685" s="153"/>
      <c r="I685" s="152"/>
      <c r="J685" s="228"/>
    </row>
    <row r="686" spans="1:11" x14ac:dyDescent="0.25">
      <c r="A686" s="147"/>
      <c r="B686" s="156" t="s">
        <v>57</v>
      </c>
      <c r="C686" s="157"/>
      <c r="D686" s="221">
        <v>184</v>
      </c>
      <c r="E686" s="152">
        <v>139</v>
      </c>
      <c r="F686" s="152"/>
      <c r="G686" s="149"/>
      <c r="H686" s="153"/>
      <c r="I686" s="152"/>
      <c r="J686" s="228"/>
    </row>
    <row r="687" spans="1:11" x14ac:dyDescent="0.25">
      <c r="A687" s="147"/>
      <c r="B687" s="156" t="s">
        <v>60</v>
      </c>
      <c r="C687" s="157"/>
      <c r="D687" s="221">
        <v>15.5</v>
      </c>
      <c r="E687" s="152">
        <v>12.8</v>
      </c>
      <c r="F687" s="152"/>
      <c r="G687" s="149"/>
      <c r="H687" s="153"/>
      <c r="I687" s="152"/>
      <c r="J687" s="229"/>
    </row>
    <row r="688" spans="1:11" x14ac:dyDescent="0.25">
      <c r="A688" s="147"/>
      <c r="B688" s="156" t="s">
        <v>61</v>
      </c>
      <c r="C688" s="157"/>
      <c r="D688" s="221">
        <v>3</v>
      </c>
      <c r="E688" s="152">
        <v>3</v>
      </c>
      <c r="F688" s="152"/>
      <c r="G688" s="149"/>
      <c r="H688" s="153"/>
      <c r="I688" s="152"/>
      <c r="J688" s="229"/>
    </row>
    <row r="689" spans="1:11" x14ac:dyDescent="0.25">
      <c r="A689" s="147"/>
      <c r="B689" s="156" t="s">
        <v>64</v>
      </c>
      <c r="C689" s="157"/>
      <c r="D689" s="221">
        <v>1</v>
      </c>
      <c r="E689" s="152">
        <v>1</v>
      </c>
      <c r="F689" s="152"/>
      <c r="G689" s="149"/>
      <c r="H689" s="153"/>
      <c r="I689" s="152"/>
      <c r="J689" s="229"/>
    </row>
    <row r="690" spans="1:11" x14ac:dyDescent="0.25">
      <c r="A690" s="147"/>
      <c r="B690" s="156" t="s">
        <v>69</v>
      </c>
      <c r="C690" s="157"/>
      <c r="D690" s="221">
        <v>3</v>
      </c>
      <c r="E690" s="152">
        <v>3</v>
      </c>
      <c r="F690" s="152"/>
      <c r="G690" s="149"/>
      <c r="H690" s="153"/>
      <c r="I690" s="152"/>
      <c r="J690" s="229"/>
    </row>
    <row r="691" spans="1:11" x14ac:dyDescent="0.25">
      <c r="A691" s="147"/>
      <c r="B691" s="156" t="s">
        <v>122</v>
      </c>
      <c r="C691" s="157"/>
      <c r="D691" s="221">
        <v>2</v>
      </c>
      <c r="E691" s="152">
        <v>2</v>
      </c>
      <c r="F691" s="152"/>
      <c r="G691" s="149"/>
      <c r="H691" s="153"/>
      <c r="I691" s="152"/>
      <c r="J691" s="229"/>
    </row>
    <row r="692" spans="1:11" x14ac:dyDescent="0.25">
      <c r="A692" s="147"/>
      <c r="B692" s="156" t="s">
        <v>267</v>
      </c>
      <c r="C692" s="157"/>
      <c r="D692" s="221"/>
      <c r="E692" s="152">
        <v>160</v>
      </c>
      <c r="F692" s="152"/>
      <c r="G692" s="149"/>
      <c r="H692" s="153"/>
      <c r="I692" s="152"/>
      <c r="J692" s="229"/>
    </row>
    <row r="693" spans="1:11" x14ac:dyDescent="0.25">
      <c r="A693" s="147"/>
      <c r="B693" s="156" t="s">
        <v>161</v>
      </c>
      <c r="C693" s="157"/>
      <c r="D693" s="221">
        <v>18</v>
      </c>
      <c r="E693" s="152">
        <v>18</v>
      </c>
      <c r="F693" s="152"/>
      <c r="G693" s="149"/>
      <c r="H693" s="153"/>
      <c r="I693" s="152"/>
      <c r="J693" s="229"/>
    </row>
    <row r="694" spans="1:11" x14ac:dyDescent="0.25">
      <c r="A694" s="147"/>
      <c r="B694" s="156" t="s">
        <v>122</v>
      </c>
      <c r="C694" s="157"/>
      <c r="D694" s="221">
        <v>1</v>
      </c>
      <c r="E694" s="152">
        <v>1</v>
      </c>
      <c r="F694" s="152"/>
      <c r="G694" s="149"/>
      <c r="H694" s="153"/>
      <c r="I694" s="152"/>
      <c r="J694" s="229"/>
    </row>
    <row r="695" spans="1:11" x14ac:dyDescent="0.25">
      <c r="A695" s="147"/>
      <c r="B695" s="156" t="s">
        <v>74</v>
      </c>
      <c r="C695" s="157"/>
      <c r="D695" s="221">
        <v>1</v>
      </c>
      <c r="E695" s="152">
        <v>1</v>
      </c>
      <c r="F695" s="152"/>
      <c r="G695" s="149"/>
      <c r="H695" s="153"/>
      <c r="I695" s="152"/>
      <c r="J695" s="229"/>
    </row>
    <row r="696" spans="1:11" x14ac:dyDescent="0.25">
      <c r="A696" s="147"/>
      <c r="B696" s="156" t="s">
        <v>268</v>
      </c>
      <c r="C696" s="157"/>
      <c r="D696" s="221">
        <v>1.3</v>
      </c>
      <c r="E696" s="152">
        <v>1</v>
      </c>
      <c r="F696" s="152"/>
      <c r="G696" s="149"/>
      <c r="H696" s="153"/>
      <c r="I696" s="152"/>
      <c r="J696" s="229"/>
    </row>
    <row r="697" spans="1:11" x14ac:dyDescent="0.25">
      <c r="A697" s="147"/>
      <c r="B697" s="156" t="s">
        <v>60</v>
      </c>
      <c r="C697" s="157"/>
      <c r="D697" s="221">
        <v>0.5</v>
      </c>
      <c r="E697" s="152">
        <v>0.4</v>
      </c>
      <c r="F697" s="152"/>
      <c r="G697" s="149"/>
      <c r="H697" s="153"/>
      <c r="I697" s="152"/>
      <c r="J697" s="229"/>
    </row>
    <row r="698" spans="1:11" x14ac:dyDescent="0.25">
      <c r="A698" s="147"/>
      <c r="B698" s="156" t="s">
        <v>269</v>
      </c>
      <c r="C698" s="157"/>
      <c r="D698" s="221">
        <v>1</v>
      </c>
      <c r="E698" s="152">
        <v>1</v>
      </c>
      <c r="F698" s="152"/>
      <c r="G698" s="149"/>
      <c r="H698" s="153"/>
      <c r="I698" s="152"/>
      <c r="J698" s="229"/>
    </row>
    <row r="699" spans="1:11" x14ac:dyDescent="0.25">
      <c r="A699" s="147"/>
      <c r="B699" s="156" t="s">
        <v>30</v>
      </c>
      <c r="C699" s="157"/>
      <c r="D699" s="221">
        <v>0.3</v>
      </c>
      <c r="E699" s="152">
        <v>0.3</v>
      </c>
      <c r="F699" s="152"/>
      <c r="G699" s="149"/>
      <c r="H699" s="153"/>
      <c r="I699" s="152"/>
      <c r="J699" s="229"/>
    </row>
    <row r="700" spans="1:11" x14ac:dyDescent="0.25">
      <c r="A700" s="147"/>
      <c r="B700" s="156" t="s">
        <v>38</v>
      </c>
      <c r="C700" s="157"/>
      <c r="D700" s="221">
        <v>0.2</v>
      </c>
      <c r="E700" s="152">
        <v>0.2</v>
      </c>
      <c r="F700" s="152"/>
      <c r="G700" s="149"/>
      <c r="H700" s="153"/>
      <c r="I700" s="152"/>
      <c r="J700" s="229"/>
    </row>
    <row r="701" spans="1:11" x14ac:dyDescent="0.25">
      <c r="A701" s="147"/>
      <c r="B701" s="156" t="s">
        <v>32</v>
      </c>
      <c r="C701" s="157"/>
      <c r="D701" s="221">
        <v>0.5</v>
      </c>
      <c r="E701" s="152">
        <v>0.5</v>
      </c>
      <c r="F701" s="152"/>
      <c r="G701" s="149"/>
      <c r="H701" s="153"/>
      <c r="I701" s="152"/>
      <c r="J701" s="229"/>
    </row>
    <row r="702" spans="1:11" x14ac:dyDescent="0.25">
      <c r="A702" s="147"/>
      <c r="B702" s="156" t="s">
        <v>270</v>
      </c>
      <c r="C702" s="157"/>
      <c r="D702" s="221"/>
      <c r="E702" s="152">
        <v>20</v>
      </c>
      <c r="F702" s="152"/>
      <c r="G702" s="149"/>
      <c r="H702" s="153"/>
      <c r="I702" s="152"/>
      <c r="J702" s="229"/>
    </row>
    <row r="703" spans="1:11" x14ac:dyDescent="0.25">
      <c r="A703" s="147"/>
      <c r="B703" s="156"/>
      <c r="C703" s="157"/>
      <c r="D703" s="221"/>
      <c r="E703" s="152"/>
      <c r="F703" s="152"/>
      <c r="G703" s="149"/>
      <c r="H703" s="153"/>
      <c r="I703" s="152"/>
      <c r="J703" s="229"/>
    </row>
    <row r="704" spans="1:11" x14ac:dyDescent="0.25">
      <c r="A704" s="64" t="s">
        <v>212</v>
      </c>
      <c r="B704" s="65"/>
      <c r="C704" s="66">
        <v>130</v>
      </c>
      <c r="D704" s="66"/>
      <c r="E704" s="92"/>
      <c r="F704" s="68">
        <v>0.6</v>
      </c>
      <c r="G704" s="67">
        <v>0.01</v>
      </c>
      <c r="H704" s="68">
        <v>18.100000000000001</v>
      </c>
      <c r="I704" s="67">
        <v>73.5</v>
      </c>
      <c r="J704" s="461">
        <v>0.26</v>
      </c>
      <c r="K704" s="70" t="s">
        <v>410</v>
      </c>
    </row>
    <row r="705" spans="1:11" x14ac:dyDescent="0.25">
      <c r="A705" s="64"/>
      <c r="B705" s="65" t="s">
        <v>214</v>
      </c>
      <c r="C705" s="66"/>
      <c r="D705" s="66">
        <v>13.3</v>
      </c>
      <c r="E705" s="92">
        <v>13</v>
      </c>
      <c r="F705" s="68"/>
      <c r="G705" s="67"/>
      <c r="H705" s="68"/>
      <c r="I705" s="67"/>
      <c r="J705" s="461"/>
    </row>
    <row r="706" spans="1:11" x14ac:dyDescent="0.25">
      <c r="A706" s="64"/>
      <c r="B706" s="65" t="s">
        <v>38</v>
      </c>
      <c r="C706" s="137"/>
      <c r="D706" s="66">
        <v>10</v>
      </c>
      <c r="E706" s="92">
        <v>10</v>
      </c>
      <c r="F706" s="68"/>
      <c r="G706" s="67"/>
      <c r="H706" s="68"/>
      <c r="I706" s="68"/>
      <c r="J706" s="178"/>
    </row>
    <row r="707" spans="1:11" x14ac:dyDescent="0.25">
      <c r="A707" s="64"/>
      <c r="B707" s="65" t="s">
        <v>39</v>
      </c>
      <c r="C707" s="137"/>
      <c r="D707" s="66">
        <v>130</v>
      </c>
      <c r="E707" s="92">
        <v>130</v>
      </c>
      <c r="F707" s="68"/>
      <c r="G707" s="67"/>
      <c r="H707" s="68"/>
      <c r="I707" s="68"/>
      <c r="J707" s="178"/>
    </row>
    <row r="708" spans="1:11" x14ac:dyDescent="0.25">
      <c r="A708" s="77" t="s">
        <v>68</v>
      </c>
      <c r="B708" s="65"/>
      <c r="C708" s="418">
        <v>15</v>
      </c>
      <c r="D708" s="158">
        <v>15</v>
      </c>
      <c r="E708" s="71">
        <v>15</v>
      </c>
      <c r="F708" s="66">
        <v>1.2</v>
      </c>
      <c r="G708" s="92">
        <v>0.15</v>
      </c>
      <c r="H708" s="66">
        <v>7.3</v>
      </c>
      <c r="I708" s="92">
        <v>36</v>
      </c>
      <c r="J708" s="86">
        <v>0</v>
      </c>
    </row>
    <row r="709" spans="1:11" ht="15.75" thickBot="1" x14ac:dyDescent="0.3">
      <c r="A709" s="425" t="s">
        <v>80</v>
      </c>
      <c r="B709" s="47"/>
      <c r="C709" s="95">
        <v>30</v>
      </c>
      <c r="D709" s="568">
        <v>30</v>
      </c>
      <c r="E709" s="95">
        <v>30</v>
      </c>
      <c r="F709" s="66">
        <v>1.5</v>
      </c>
      <c r="G709" s="92">
        <v>0.3</v>
      </c>
      <c r="H709" s="66">
        <v>14.3</v>
      </c>
      <c r="I709" s="92">
        <v>66</v>
      </c>
      <c r="J709" s="86"/>
      <c r="K709" s="97"/>
    </row>
    <row r="710" spans="1:11" ht="15.75" thickBot="1" x14ac:dyDescent="0.3">
      <c r="A710" s="438" t="s">
        <v>45</v>
      </c>
      <c r="B710" s="98"/>
      <c r="C710" s="489" t="s">
        <v>433</v>
      </c>
      <c r="D710" s="188"/>
      <c r="E710" s="50"/>
      <c r="F710" s="82">
        <f>SUM(F670:F709)</f>
        <v>22.93</v>
      </c>
      <c r="G710" s="82">
        <f t="shared" ref="G710:J710" si="14">SUM(G670:G709)</f>
        <v>19</v>
      </c>
      <c r="H710" s="82">
        <f t="shared" si="14"/>
        <v>71.760000000000005</v>
      </c>
      <c r="I710" s="82">
        <f t="shared" si="14"/>
        <v>549.29999999999995</v>
      </c>
      <c r="J710" s="82">
        <f t="shared" si="14"/>
        <v>13.35</v>
      </c>
      <c r="K710" s="108"/>
    </row>
    <row r="711" spans="1:11" x14ac:dyDescent="0.25">
      <c r="A711" s="417"/>
      <c r="B711" s="55" t="s">
        <v>81</v>
      </c>
      <c r="C711" s="466"/>
      <c r="D711" s="565"/>
      <c r="E711" s="56"/>
      <c r="F711" s="564"/>
      <c r="G711" s="56"/>
      <c r="H711" s="565"/>
      <c r="I711" s="564"/>
      <c r="J711" s="33"/>
      <c r="K711" s="445"/>
    </row>
    <row r="712" spans="1:11" x14ac:dyDescent="0.25">
      <c r="A712" s="64" t="s">
        <v>82</v>
      </c>
      <c r="B712" s="75"/>
      <c r="C712" s="66">
        <v>70</v>
      </c>
      <c r="D712" s="92">
        <v>80</v>
      </c>
      <c r="E712" s="66">
        <v>70</v>
      </c>
      <c r="F712" s="71">
        <v>0.28000000000000003</v>
      </c>
      <c r="G712" s="66">
        <v>0.21</v>
      </c>
      <c r="H712" s="92">
        <v>5.2</v>
      </c>
      <c r="I712" s="71">
        <v>23</v>
      </c>
      <c r="J712" s="86">
        <v>3.5</v>
      </c>
      <c r="K712" s="70" t="s">
        <v>414</v>
      </c>
    </row>
    <row r="713" spans="1:11" x14ac:dyDescent="0.25">
      <c r="A713" s="77" t="s">
        <v>129</v>
      </c>
      <c r="B713" s="65"/>
      <c r="C713" s="66">
        <v>130</v>
      </c>
      <c r="D713" s="92"/>
      <c r="E713" s="66"/>
      <c r="F713" s="66">
        <v>4.3499999999999996</v>
      </c>
      <c r="G713" s="66">
        <v>3.75</v>
      </c>
      <c r="H713" s="66">
        <v>6</v>
      </c>
      <c r="I713" s="71">
        <v>75</v>
      </c>
      <c r="J713" s="86">
        <v>1.05</v>
      </c>
      <c r="K713" s="70" t="s">
        <v>91</v>
      </c>
    </row>
    <row r="714" spans="1:11" x14ac:dyDescent="0.25">
      <c r="A714" s="77"/>
      <c r="B714" s="65" t="s">
        <v>131</v>
      </c>
      <c r="C714" s="66"/>
      <c r="D714" s="92">
        <v>134</v>
      </c>
      <c r="E714" s="66">
        <v>130</v>
      </c>
      <c r="F714" s="66"/>
      <c r="G714" s="92"/>
      <c r="H714" s="66"/>
      <c r="I714" s="92"/>
      <c r="J714" s="86"/>
    </row>
    <row r="715" spans="1:11" ht="30" x14ac:dyDescent="0.25">
      <c r="A715" s="77" t="s">
        <v>271</v>
      </c>
      <c r="B715" s="65"/>
      <c r="C715" s="66">
        <v>50</v>
      </c>
      <c r="D715" s="67"/>
      <c r="E715" s="68"/>
      <c r="F715" s="57">
        <v>3.3</v>
      </c>
      <c r="G715" s="57">
        <v>3.7</v>
      </c>
      <c r="H715" s="68">
        <v>16.3</v>
      </c>
      <c r="I715" s="57">
        <v>112</v>
      </c>
      <c r="J715" s="69">
        <v>0.8</v>
      </c>
      <c r="K715" s="70" t="s">
        <v>85</v>
      </c>
    </row>
    <row r="716" spans="1:11" x14ac:dyDescent="0.25">
      <c r="A716" s="64"/>
      <c r="B716" s="75" t="s">
        <v>74</v>
      </c>
      <c r="C716" s="66"/>
      <c r="D716" s="67">
        <v>23.3</v>
      </c>
      <c r="E716" s="68">
        <v>23.3</v>
      </c>
      <c r="F716" s="57"/>
      <c r="G716" s="57"/>
      <c r="H716" s="68"/>
      <c r="I716" s="57"/>
      <c r="J716" s="69"/>
    </row>
    <row r="717" spans="1:11" x14ac:dyDescent="0.25">
      <c r="A717" s="64"/>
      <c r="B717" s="75" t="s">
        <v>30</v>
      </c>
      <c r="C717" s="66"/>
      <c r="D717" s="67">
        <v>2</v>
      </c>
      <c r="E717" s="68">
        <v>2</v>
      </c>
      <c r="F717" s="57"/>
      <c r="G717" s="57"/>
      <c r="H717" s="68"/>
      <c r="I717" s="57"/>
      <c r="J717" s="69"/>
    </row>
    <row r="718" spans="1:11" x14ac:dyDescent="0.25">
      <c r="A718" s="64"/>
      <c r="B718" s="75" t="s">
        <v>86</v>
      </c>
      <c r="C718" s="66"/>
      <c r="D718" s="67">
        <v>1.6</v>
      </c>
      <c r="E718" s="68">
        <v>1.6</v>
      </c>
      <c r="F718" s="57"/>
      <c r="G718" s="57"/>
      <c r="H718" s="68"/>
      <c r="I718" s="57"/>
      <c r="J718" s="69"/>
    </row>
    <row r="719" spans="1:11" x14ac:dyDescent="0.25">
      <c r="A719" s="64"/>
      <c r="B719" s="75" t="s">
        <v>29</v>
      </c>
      <c r="C719" s="66"/>
      <c r="D719" s="67">
        <v>2.8</v>
      </c>
      <c r="E719" s="68">
        <v>2.5</v>
      </c>
      <c r="F719" s="57"/>
      <c r="G719" s="57"/>
      <c r="H719" s="68"/>
      <c r="I719" s="57"/>
      <c r="J719" s="69"/>
    </row>
    <row r="720" spans="1:11" x14ac:dyDescent="0.25">
      <c r="A720" s="64"/>
      <c r="B720" s="75" t="s">
        <v>32</v>
      </c>
      <c r="C720" s="66"/>
      <c r="D720" s="68">
        <v>0.3</v>
      </c>
      <c r="E720" s="68">
        <v>0.3</v>
      </c>
      <c r="F720" s="68"/>
      <c r="G720" s="68"/>
      <c r="H720" s="67"/>
      <c r="I720" s="68"/>
      <c r="J720" s="69"/>
    </row>
    <row r="721" spans="1:11" x14ac:dyDescent="0.25">
      <c r="A721" s="64"/>
      <c r="B721" s="75" t="s">
        <v>87</v>
      </c>
      <c r="C721" s="66"/>
      <c r="D721" s="67">
        <v>0.2</v>
      </c>
      <c r="E721" s="68">
        <v>0.2</v>
      </c>
      <c r="F721" s="67"/>
      <c r="G721" s="68"/>
      <c r="H721" s="67"/>
      <c r="I721" s="57"/>
      <c r="J721" s="69"/>
    </row>
    <row r="722" spans="1:11" x14ac:dyDescent="0.25">
      <c r="A722" s="64"/>
      <c r="B722" s="75" t="s">
        <v>39</v>
      </c>
      <c r="C722" s="66"/>
      <c r="D722" s="67">
        <v>6</v>
      </c>
      <c r="E722" s="68">
        <v>6</v>
      </c>
      <c r="F722" s="67"/>
      <c r="G722" s="68"/>
      <c r="H722" s="67"/>
      <c r="I722" s="57"/>
      <c r="J722" s="69"/>
    </row>
    <row r="723" spans="1:11" x14ac:dyDescent="0.25">
      <c r="A723" s="64" t="s">
        <v>273</v>
      </c>
      <c r="B723" s="75" t="s">
        <v>73</v>
      </c>
      <c r="C723" s="66"/>
      <c r="D723" s="67">
        <v>31.2</v>
      </c>
      <c r="E723" s="68">
        <v>25</v>
      </c>
      <c r="F723" s="67"/>
      <c r="G723" s="68"/>
      <c r="H723" s="67"/>
      <c r="I723" s="57"/>
      <c r="J723" s="69"/>
    </row>
    <row r="724" spans="1:11" x14ac:dyDescent="0.25">
      <c r="A724" s="64"/>
      <c r="B724" s="75" t="s">
        <v>30</v>
      </c>
      <c r="C724" s="66"/>
      <c r="D724" s="67">
        <v>1.7</v>
      </c>
      <c r="E724" s="68">
        <v>1.7</v>
      </c>
      <c r="F724" s="67"/>
      <c r="G724" s="68"/>
      <c r="H724" s="67"/>
      <c r="I724" s="57"/>
      <c r="J724" s="69"/>
    </row>
    <row r="725" spans="1:11" x14ac:dyDescent="0.25">
      <c r="A725" s="64"/>
      <c r="B725" s="75" t="s">
        <v>29</v>
      </c>
      <c r="C725" s="66"/>
      <c r="D725" s="67">
        <v>2.5</v>
      </c>
      <c r="E725" s="68">
        <v>2</v>
      </c>
      <c r="F725" s="67"/>
      <c r="G725" s="68"/>
      <c r="H725" s="67"/>
      <c r="I725" s="57"/>
      <c r="J725" s="69"/>
    </row>
    <row r="726" spans="1:11" x14ac:dyDescent="0.25">
      <c r="A726" s="64"/>
      <c r="B726" s="75" t="s">
        <v>64</v>
      </c>
      <c r="C726" s="66"/>
      <c r="D726" s="67">
        <v>0.3</v>
      </c>
      <c r="E726" s="68">
        <v>0.3</v>
      </c>
      <c r="F726" s="67"/>
      <c r="G726" s="68"/>
      <c r="H726" s="67"/>
      <c r="I726" s="57"/>
      <c r="J726" s="69"/>
    </row>
    <row r="727" spans="1:11" x14ac:dyDescent="0.25">
      <c r="A727" s="64"/>
      <c r="B727" s="75" t="s">
        <v>274</v>
      </c>
      <c r="C727" s="66"/>
      <c r="D727" s="67"/>
      <c r="E727" s="68">
        <v>21</v>
      </c>
      <c r="F727" s="67"/>
      <c r="G727" s="68"/>
      <c r="H727" s="67"/>
      <c r="I727" s="57"/>
      <c r="J727" s="69"/>
    </row>
    <row r="728" spans="1:11" x14ac:dyDescent="0.25">
      <c r="A728" s="64"/>
      <c r="B728" s="75" t="s">
        <v>74</v>
      </c>
      <c r="C728" s="66"/>
      <c r="D728" s="67">
        <v>1</v>
      </c>
      <c r="E728" s="68">
        <v>1</v>
      </c>
      <c r="F728" s="67"/>
      <c r="G728" s="68"/>
      <c r="H728" s="67"/>
      <c r="I728" s="57"/>
      <c r="J728" s="69"/>
    </row>
    <row r="729" spans="1:11" ht="30" x14ac:dyDescent="0.25">
      <c r="A729" s="64"/>
      <c r="B729" s="75" t="s">
        <v>61</v>
      </c>
      <c r="C729" s="66"/>
      <c r="D729" s="67">
        <v>0.1</v>
      </c>
      <c r="E729" s="68">
        <v>0.1</v>
      </c>
      <c r="F729" s="67"/>
      <c r="G729" s="68"/>
      <c r="H729" s="67"/>
      <c r="I729" s="57"/>
      <c r="J729" s="69"/>
    </row>
    <row r="730" spans="1:11" x14ac:dyDescent="0.25">
      <c r="A730" s="64"/>
      <c r="B730" s="75" t="s">
        <v>120</v>
      </c>
      <c r="C730" s="66"/>
      <c r="D730" s="67">
        <v>1.6</v>
      </c>
      <c r="E730" s="68">
        <v>1</v>
      </c>
      <c r="F730" s="67" t="s">
        <v>44</v>
      </c>
      <c r="G730" s="68"/>
      <c r="H730" s="67"/>
      <c r="I730" s="57"/>
      <c r="J730" s="69"/>
    </row>
    <row r="731" spans="1:11" x14ac:dyDescent="0.25">
      <c r="A731" s="77" t="s">
        <v>94</v>
      </c>
      <c r="B731" s="65"/>
      <c r="C731" s="66">
        <v>100</v>
      </c>
      <c r="D731" s="92"/>
      <c r="E731" s="66"/>
      <c r="F731" s="66"/>
      <c r="G731" s="92"/>
      <c r="H731" s="66">
        <v>5</v>
      </c>
      <c r="I731" s="92">
        <v>21</v>
      </c>
      <c r="J731" s="86"/>
      <c r="K731" s="70" t="s">
        <v>95</v>
      </c>
    </row>
    <row r="732" spans="1:11" x14ac:dyDescent="0.25">
      <c r="A732" s="77"/>
      <c r="B732" s="65" t="s">
        <v>96</v>
      </c>
      <c r="C732" s="66"/>
      <c r="D732" s="92">
        <v>0.2</v>
      </c>
      <c r="E732" s="66">
        <v>0.2</v>
      </c>
      <c r="F732" s="66"/>
      <c r="G732" s="92"/>
      <c r="H732" s="66"/>
      <c r="I732" s="92"/>
      <c r="J732" s="86"/>
    </row>
    <row r="733" spans="1:11" x14ac:dyDescent="0.25">
      <c r="A733" s="77"/>
      <c r="B733" s="65" t="s">
        <v>86</v>
      </c>
      <c r="C733" s="66"/>
      <c r="D733" s="92">
        <v>4</v>
      </c>
      <c r="E733" s="66">
        <v>4</v>
      </c>
      <c r="F733" s="66"/>
      <c r="G733" s="92"/>
      <c r="H733" s="66"/>
      <c r="I733" s="92"/>
      <c r="J733" s="86"/>
    </row>
    <row r="734" spans="1:11" ht="15.75" thickBot="1" x14ac:dyDescent="0.3">
      <c r="A734" s="77"/>
      <c r="B734" s="65" t="s">
        <v>79</v>
      </c>
      <c r="C734" s="66"/>
      <c r="D734" s="92">
        <v>100</v>
      </c>
      <c r="E734" s="66">
        <v>100</v>
      </c>
      <c r="F734" s="66"/>
      <c r="G734" s="92"/>
      <c r="H734" s="66"/>
      <c r="I734" s="92"/>
      <c r="J734" s="86"/>
    </row>
    <row r="735" spans="1:11" ht="15.75" thickBot="1" x14ac:dyDescent="0.3">
      <c r="A735" s="438" t="s">
        <v>45</v>
      </c>
      <c r="B735" s="172"/>
      <c r="C735" s="107">
        <v>250</v>
      </c>
      <c r="D735" s="188"/>
      <c r="E735" s="50"/>
      <c r="F735" s="141">
        <f>SUM(F711:F734)</f>
        <v>7.93</v>
      </c>
      <c r="G735" s="141">
        <f t="shared" ref="G735:J735" si="15">SUM(G711:G734)</f>
        <v>7.66</v>
      </c>
      <c r="H735" s="141">
        <f t="shared" si="15"/>
        <v>32.5</v>
      </c>
      <c r="I735" s="141">
        <f t="shared" si="15"/>
        <v>231</v>
      </c>
      <c r="J735" s="141">
        <f t="shared" si="15"/>
        <v>5.35</v>
      </c>
      <c r="K735" s="108"/>
    </row>
    <row r="736" spans="1:11" ht="30" customHeight="1" thickBot="1" x14ac:dyDescent="0.3">
      <c r="A736" s="474" t="s">
        <v>97</v>
      </c>
      <c r="B736" s="475"/>
      <c r="C736" s="499">
        <f>C668+C710+C735</f>
        <v>1244</v>
      </c>
      <c r="D736" s="508"/>
      <c r="E736" s="495"/>
      <c r="F736" s="509">
        <f>F668+F710+F735</f>
        <v>40.71</v>
      </c>
      <c r="G736" s="509">
        <f>G668+G710+G735</f>
        <v>40.11</v>
      </c>
      <c r="H736" s="509">
        <f>H668+H710+H735</f>
        <v>160.61000000000001</v>
      </c>
      <c r="I736" s="509">
        <f>I668+I710+I735</f>
        <v>1166.1999999999998</v>
      </c>
      <c r="J736" s="509">
        <f>J668+J710+J735</f>
        <v>22.27375</v>
      </c>
      <c r="K736" s="480"/>
    </row>
    <row r="737" spans="1:11" x14ac:dyDescent="0.25">
      <c r="A737" s="21"/>
      <c r="B737" s="29"/>
      <c r="C737" s="65"/>
      <c r="D737" s="171"/>
      <c r="F737" s="236"/>
      <c r="G737" s="236"/>
      <c r="H737" s="236"/>
      <c r="I737" s="237"/>
      <c r="J737" s="27"/>
      <c r="K737" s="65"/>
    </row>
    <row r="738" spans="1:11" ht="15.75" thickBot="1" x14ac:dyDescent="0.3">
      <c r="A738" s="21" t="s">
        <v>275</v>
      </c>
      <c r="B738" s="416"/>
      <c r="C738" s="416"/>
      <c r="D738" s="416"/>
      <c r="E738" s="8"/>
      <c r="G738" s="25"/>
      <c r="H738" s="25"/>
      <c r="J738" s="27"/>
      <c r="K738" s="416"/>
    </row>
    <row r="739" spans="1:11" ht="30" x14ac:dyDescent="0.25">
      <c r="A739" s="417" t="s">
        <v>6</v>
      </c>
      <c r="B739" s="29"/>
      <c r="C739" s="238" t="s">
        <v>7</v>
      </c>
      <c r="D739" s="419" t="s">
        <v>8</v>
      </c>
      <c r="E739" s="238" t="s">
        <v>8</v>
      </c>
      <c r="F739" s="572" t="s">
        <v>376</v>
      </c>
      <c r="G739" s="573"/>
      <c r="H739" s="574"/>
      <c r="I739" s="420" t="s">
        <v>10</v>
      </c>
      <c r="J739" s="458" t="s">
        <v>377</v>
      </c>
      <c r="K739" s="418" t="s">
        <v>140</v>
      </c>
    </row>
    <row r="740" spans="1:11" ht="15.75" thickBot="1" x14ac:dyDescent="0.3">
      <c r="A740" s="64" t="s">
        <v>13</v>
      </c>
      <c r="B740" s="65"/>
      <c r="C740" s="418" t="s">
        <v>14</v>
      </c>
      <c r="D740" s="422" t="s">
        <v>15</v>
      </c>
      <c r="E740" s="418" t="s">
        <v>15</v>
      </c>
      <c r="F740" s="567"/>
      <c r="G740" s="568"/>
      <c r="H740" s="568"/>
      <c r="I740" s="423" t="s">
        <v>378</v>
      </c>
      <c r="J740" s="424"/>
    </row>
    <row r="741" spans="1:11" ht="15.75" thickBot="1" x14ac:dyDescent="0.3">
      <c r="A741" s="64"/>
      <c r="B741" s="65"/>
      <c r="C741" s="418"/>
      <c r="D741" s="422" t="s">
        <v>17</v>
      </c>
      <c r="E741" s="418" t="s">
        <v>18</v>
      </c>
      <c r="F741" s="56" t="s">
        <v>19</v>
      </c>
      <c r="G741" s="56" t="s">
        <v>20</v>
      </c>
      <c r="H741" s="565" t="s">
        <v>21</v>
      </c>
      <c r="I741" s="481" t="s">
        <v>22</v>
      </c>
      <c r="J741" s="33" t="s">
        <v>23</v>
      </c>
    </row>
    <row r="742" spans="1:11" ht="15.75" thickBot="1" x14ac:dyDescent="0.3">
      <c r="A742" s="510"/>
      <c r="B742" s="143" t="s">
        <v>24</v>
      </c>
      <c r="C742" s="441"/>
      <c r="D742" s="440"/>
      <c r="E742" s="108"/>
      <c r="F742" s="241"/>
      <c r="G742" s="242"/>
      <c r="H742" s="243"/>
      <c r="I742" s="244"/>
      <c r="J742" s="245"/>
      <c r="K742" s="108"/>
    </row>
    <row r="743" spans="1:11" ht="30" x14ac:dyDescent="0.25">
      <c r="A743" s="64" t="s">
        <v>434</v>
      </c>
      <c r="B743" s="65"/>
      <c r="C743" s="418" t="s">
        <v>389</v>
      </c>
      <c r="D743" s="418"/>
      <c r="E743" s="418"/>
      <c r="F743" s="68">
        <v>4.5</v>
      </c>
      <c r="G743" s="68">
        <v>5</v>
      </c>
      <c r="H743" s="68">
        <v>21</v>
      </c>
      <c r="I743" s="68">
        <v>147</v>
      </c>
      <c r="J743" s="69">
        <v>0.16</v>
      </c>
      <c r="K743" s="70" t="s">
        <v>415</v>
      </c>
    </row>
    <row r="744" spans="1:11" x14ac:dyDescent="0.25">
      <c r="A744" s="64"/>
      <c r="B744" s="65" t="s">
        <v>277</v>
      </c>
      <c r="C744" s="418"/>
      <c r="D744" s="418">
        <v>23</v>
      </c>
      <c r="E744" s="459">
        <v>23</v>
      </c>
      <c r="F744" s="68"/>
      <c r="G744" s="67"/>
      <c r="H744" s="68"/>
      <c r="I744" s="67"/>
      <c r="J744" s="461"/>
    </row>
    <row r="745" spans="1:11" x14ac:dyDescent="0.25">
      <c r="A745" s="64"/>
      <c r="B745" s="65" t="s">
        <v>31</v>
      </c>
      <c r="C745" s="418"/>
      <c r="D745" s="462">
        <v>102</v>
      </c>
      <c r="E745" s="418">
        <v>102</v>
      </c>
      <c r="F745" s="68"/>
      <c r="G745" s="67"/>
      <c r="H745" s="68"/>
      <c r="I745" s="67"/>
      <c r="J745" s="461"/>
    </row>
    <row r="746" spans="1:11" x14ac:dyDescent="0.25">
      <c r="A746" s="64"/>
      <c r="B746" s="65" t="s">
        <v>39</v>
      </c>
      <c r="C746" s="418"/>
      <c r="D746" s="462">
        <v>50</v>
      </c>
      <c r="E746" s="418">
        <v>50</v>
      </c>
      <c r="F746" s="68"/>
      <c r="G746" s="67"/>
      <c r="H746" s="68"/>
      <c r="I746" s="67"/>
      <c r="J746" s="461"/>
    </row>
    <row r="747" spans="1:11" x14ac:dyDescent="0.25">
      <c r="A747" s="64"/>
      <c r="B747" s="65" t="s">
        <v>38</v>
      </c>
      <c r="C747" s="418"/>
      <c r="D747" s="462">
        <v>4</v>
      </c>
      <c r="E747" s="418">
        <v>4</v>
      </c>
      <c r="F747" s="68"/>
      <c r="G747" s="67"/>
      <c r="H747" s="68"/>
      <c r="I747" s="67"/>
      <c r="J747" s="461"/>
    </row>
    <row r="748" spans="1:11" x14ac:dyDescent="0.25">
      <c r="A748" s="64"/>
      <c r="B748" s="75" t="s">
        <v>64</v>
      </c>
      <c r="C748" s="418"/>
      <c r="D748" s="462">
        <v>0.6</v>
      </c>
      <c r="E748" s="418">
        <v>0.6</v>
      </c>
      <c r="F748" s="68"/>
      <c r="G748" s="67"/>
      <c r="H748" s="68"/>
      <c r="I748" s="67"/>
      <c r="J748" s="461"/>
    </row>
    <row r="749" spans="1:11" x14ac:dyDescent="0.25">
      <c r="A749" s="64"/>
      <c r="B749" s="75" t="s">
        <v>30</v>
      </c>
      <c r="C749" s="418"/>
      <c r="D749" s="462">
        <v>4</v>
      </c>
      <c r="E749" s="418">
        <v>4</v>
      </c>
      <c r="F749" s="68"/>
      <c r="G749" s="67"/>
      <c r="H749" s="68"/>
      <c r="I749" s="67"/>
      <c r="J749" s="461"/>
    </row>
    <row r="750" spans="1:11" ht="30" x14ac:dyDescent="0.25">
      <c r="A750" s="77" t="s">
        <v>144</v>
      </c>
      <c r="B750" s="65"/>
      <c r="C750" s="418">
        <v>150</v>
      </c>
      <c r="D750" s="70"/>
      <c r="E750" s="70"/>
      <c r="F750" s="57">
        <v>1</v>
      </c>
      <c r="G750" s="68">
        <v>1.25</v>
      </c>
      <c r="H750" s="68">
        <v>10</v>
      </c>
      <c r="I750" s="57">
        <v>55</v>
      </c>
      <c r="J750" s="461">
        <v>0.16</v>
      </c>
      <c r="K750" s="70" t="s">
        <v>403</v>
      </c>
    </row>
    <row r="751" spans="1:11" x14ac:dyDescent="0.25">
      <c r="A751" s="77"/>
      <c r="B751" s="65" t="s">
        <v>146</v>
      </c>
      <c r="C751" s="418"/>
      <c r="D751" s="418">
        <v>2.5</v>
      </c>
      <c r="E751" s="418">
        <v>2.5</v>
      </c>
      <c r="F751" s="57"/>
      <c r="G751" s="57"/>
      <c r="H751" s="57"/>
      <c r="I751" s="57"/>
      <c r="J751" s="461"/>
    </row>
    <row r="752" spans="1:11" x14ac:dyDescent="0.25">
      <c r="A752" s="77"/>
      <c r="B752" s="65" t="s">
        <v>38</v>
      </c>
      <c r="C752" s="418"/>
      <c r="D752" s="418">
        <v>8.3000000000000007</v>
      </c>
      <c r="E752" s="418">
        <v>8.3000000000000007</v>
      </c>
      <c r="F752" s="57"/>
      <c r="G752" s="57"/>
      <c r="H752" s="57"/>
      <c r="I752" s="57"/>
      <c r="J752" s="461"/>
    </row>
    <row r="753" spans="1:11" x14ac:dyDescent="0.25">
      <c r="A753" s="136"/>
      <c r="B753" s="75" t="s">
        <v>31</v>
      </c>
      <c r="C753" s="418"/>
      <c r="D753" s="418">
        <v>75</v>
      </c>
      <c r="E753" s="418">
        <v>75</v>
      </c>
      <c r="F753" s="57"/>
      <c r="G753" s="68"/>
      <c r="H753" s="68"/>
      <c r="I753" s="57"/>
      <c r="J753" s="461"/>
    </row>
    <row r="754" spans="1:11" x14ac:dyDescent="0.25">
      <c r="A754" s="136"/>
      <c r="B754" s="75" t="s">
        <v>39</v>
      </c>
      <c r="C754" s="418"/>
      <c r="D754" s="418">
        <v>90</v>
      </c>
      <c r="E754" s="418">
        <v>90</v>
      </c>
      <c r="F754" s="57"/>
      <c r="G754" s="68"/>
      <c r="H754" s="68"/>
      <c r="I754" s="57"/>
      <c r="J754" s="461"/>
    </row>
    <row r="755" spans="1:11" ht="30" x14ac:dyDescent="0.25">
      <c r="A755" s="77" t="s">
        <v>40</v>
      </c>
      <c r="B755" s="65"/>
      <c r="C755" s="137" t="s">
        <v>381</v>
      </c>
      <c r="D755" s="215"/>
      <c r="E755" s="59"/>
      <c r="F755" s="71">
        <v>1.9</v>
      </c>
      <c r="G755" s="66">
        <v>4.4000000000000004</v>
      </c>
      <c r="H755" s="92">
        <v>13</v>
      </c>
      <c r="I755" s="66">
        <v>99</v>
      </c>
      <c r="J755" s="271"/>
      <c r="K755" s="70" t="s">
        <v>42</v>
      </c>
    </row>
    <row r="756" spans="1:11" x14ac:dyDescent="0.25">
      <c r="A756" s="77"/>
      <c r="B756" s="65" t="s">
        <v>43</v>
      </c>
      <c r="C756" s="418"/>
      <c r="D756" s="71">
        <v>25</v>
      </c>
      <c r="E756" s="66">
        <v>25</v>
      </c>
      <c r="F756" s="71"/>
      <c r="G756" s="66"/>
      <c r="H756" s="66"/>
      <c r="I756" s="66"/>
      <c r="J756" s="437"/>
    </row>
    <row r="757" spans="1:11" ht="15.75" thickBot="1" x14ac:dyDescent="0.3">
      <c r="A757" s="77"/>
      <c r="B757" s="65" t="s">
        <v>30</v>
      </c>
      <c r="C757" s="418"/>
      <c r="D757" s="71">
        <v>5</v>
      </c>
      <c r="E757" s="66">
        <v>5</v>
      </c>
      <c r="F757" s="71" t="s">
        <v>44</v>
      </c>
      <c r="G757" s="66"/>
      <c r="H757" s="66"/>
      <c r="I757" s="66"/>
      <c r="J757" s="437"/>
    </row>
    <row r="758" spans="1:11" ht="15.75" thickBot="1" x14ac:dyDescent="0.3">
      <c r="A758" s="438" t="s">
        <v>45</v>
      </c>
      <c r="B758" s="172"/>
      <c r="C758" s="439"/>
      <c r="D758" s="188"/>
      <c r="E758" s="50"/>
      <c r="F758" s="442"/>
      <c r="G758" s="442"/>
      <c r="H758" s="442"/>
      <c r="I758" s="442"/>
      <c r="J758" s="442"/>
      <c r="K758" s="108"/>
    </row>
    <row r="759" spans="1:11" x14ac:dyDescent="0.25">
      <c r="A759" s="443"/>
      <c r="B759" s="55" t="s">
        <v>46</v>
      </c>
      <c r="C759" s="466"/>
      <c r="D759" s="565"/>
      <c r="E759" s="56"/>
      <c r="F759" s="564"/>
      <c r="G759" s="56"/>
      <c r="H759" s="565"/>
      <c r="I759" s="32"/>
      <c r="J759" s="33"/>
      <c r="K759" s="132"/>
    </row>
    <row r="760" spans="1:11" ht="15.75" thickBot="1" x14ac:dyDescent="0.3">
      <c r="A760" s="64" t="s">
        <v>47</v>
      </c>
      <c r="B760" s="75"/>
      <c r="C760" s="418">
        <v>100</v>
      </c>
      <c r="D760" s="92">
        <v>100</v>
      </c>
      <c r="E760" s="66">
        <v>100</v>
      </c>
      <c r="F760" s="71">
        <v>0.75</v>
      </c>
      <c r="G760" s="66">
        <v>0.3</v>
      </c>
      <c r="H760" s="92">
        <v>15.15</v>
      </c>
      <c r="I760" s="66">
        <v>66</v>
      </c>
      <c r="J760" s="86">
        <v>3</v>
      </c>
      <c r="K760" s="70" t="s">
        <v>382</v>
      </c>
    </row>
    <row r="761" spans="1:11" ht="15.75" thickBot="1" x14ac:dyDescent="0.3">
      <c r="A761" s="438" t="s">
        <v>45</v>
      </c>
      <c r="B761" s="98"/>
      <c r="C761" s="439">
        <v>434</v>
      </c>
      <c r="D761" s="188"/>
      <c r="E761" s="242"/>
      <c r="F761" s="141">
        <f>SUM(F743:F760)</f>
        <v>8.15</v>
      </c>
      <c r="G761" s="141">
        <f t="shared" ref="G761:J761" si="16">SUM(G743:G760)</f>
        <v>10.950000000000001</v>
      </c>
      <c r="H761" s="141">
        <f t="shared" si="16"/>
        <v>59.15</v>
      </c>
      <c r="I761" s="141">
        <f t="shared" si="16"/>
        <v>367</v>
      </c>
      <c r="J761" s="141">
        <f t="shared" si="16"/>
        <v>3.32</v>
      </c>
      <c r="K761" s="108"/>
    </row>
    <row r="762" spans="1:11" x14ac:dyDescent="0.25">
      <c r="A762" s="417"/>
      <c r="B762" s="55" t="s">
        <v>49</v>
      </c>
      <c r="C762" s="466"/>
      <c r="D762" s="565"/>
      <c r="E762" s="109"/>
      <c r="F762" s="564"/>
      <c r="G762" s="56"/>
      <c r="H762" s="565"/>
      <c r="I762" s="32"/>
      <c r="J762" s="115"/>
      <c r="K762" s="445"/>
    </row>
    <row r="763" spans="1:11" ht="30" x14ac:dyDescent="0.25">
      <c r="A763" s="64" t="s">
        <v>278</v>
      </c>
      <c r="B763" s="65"/>
      <c r="C763" s="66">
        <v>40</v>
      </c>
      <c r="D763" s="66"/>
      <c r="E763" s="92"/>
      <c r="F763" s="68">
        <v>0.53</v>
      </c>
      <c r="G763" s="67">
        <v>1.1299999999999999</v>
      </c>
      <c r="H763" s="68">
        <v>6.13</v>
      </c>
      <c r="I763" s="68">
        <v>36.6</v>
      </c>
      <c r="J763" s="178">
        <v>0.3</v>
      </c>
      <c r="K763" s="581" t="s">
        <v>435</v>
      </c>
    </row>
    <row r="764" spans="1:11" x14ac:dyDescent="0.25">
      <c r="A764" s="64"/>
      <c r="B764" s="75" t="s">
        <v>52</v>
      </c>
      <c r="C764" s="66"/>
      <c r="D764" s="66">
        <v>42</v>
      </c>
      <c r="E764" s="92">
        <v>33.299999999999997</v>
      </c>
      <c r="F764" s="68"/>
      <c r="G764" s="67"/>
      <c r="H764" s="68"/>
      <c r="I764" s="68"/>
      <c r="J764" s="178"/>
    </row>
    <row r="765" spans="1:11" x14ac:dyDescent="0.25">
      <c r="A765" s="64"/>
      <c r="B765" s="75" t="s">
        <v>220</v>
      </c>
      <c r="C765" s="66"/>
      <c r="D765" s="66">
        <v>5</v>
      </c>
      <c r="E765" s="92">
        <v>4.7</v>
      </c>
      <c r="F765" s="68"/>
      <c r="G765" s="67"/>
      <c r="H765" s="68"/>
      <c r="I765" s="68"/>
      <c r="J765" s="178"/>
    </row>
    <row r="766" spans="1:11" x14ac:dyDescent="0.25">
      <c r="A766" s="64"/>
      <c r="B766" s="75" t="s">
        <v>32</v>
      </c>
      <c r="C766" s="66"/>
      <c r="D766" s="66">
        <v>0.2</v>
      </c>
      <c r="E766" s="92">
        <v>0.2</v>
      </c>
      <c r="F766" s="68"/>
      <c r="G766" s="67"/>
      <c r="H766" s="68"/>
      <c r="I766" s="68"/>
      <c r="J766" s="178"/>
    </row>
    <row r="767" spans="1:11" ht="30" x14ac:dyDescent="0.25">
      <c r="A767" s="64"/>
      <c r="B767" s="75" t="s">
        <v>61</v>
      </c>
      <c r="C767" s="66"/>
      <c r="D767" s="66">
        <v>1</v>
      </c>
      <c r="E767" s="92">
        <v>1</v>
      </c>
      <c r="F767" s="68"/>
      <c r="G767" s="67"/>
      <c r="H767" s="68"/>
      <c r="I767" s="68"/>
      <c r="J767" s="178"/>
    </row>
    <row r="768" spans="1:11" ht="45" x14ac:dyDescent="0.25">
      <c r="A768" s="64" t="s">
        <v>280</v>
      </c>
      <c r="B768" s="65"/>
      <c r="C768" s="137" t="s">
        <v>384</v>
      </c>
      <c r="D768" s="92"/>
      <c r="E768" s="66"/>
      <c r="F768" s="57">
        <v>4.5</v>
      </c>
      <c r="G768" s="68">
        <v>5.0999999999999996</v>
      </c>
      <c r="H768" s="67">
        <v>6.7</v>
      </c>
      <c r="I768" s="57">
        <v>92</v>
      </c>
      <c r="J768" s="461">
        <v>5.55</v>
      </c>
      <c r="K768" s="70" t="s">
        <v>436</v>
      </c>
    </row>
    <row r="769" spans="1:11" x14ac:dyDescent="0.25">
      <c r="A769" s="64"/>
      <c r="B769" s="75" t="s">
        <v>56</v>
      </c>
      <c r="C769" s="137"/>
      <c r="D769" s="67">
        <v>23.1</v>
      </c>
      <c r="E769" s="104">
        <v>17.100000000000001</v>
      </c>
      <c r="F769" s="57"/>
      <c r="G769" s="68"/>
      <c r="H769" s="67"/>
      <c r="I769" s="57"/>
      <c r="J769" s="461"/>
    </row>
    <row r="770" spans="1:11" x14ac:dyDescent="0.25">
      <c r="A770" s="64"/>
      <c r="B770" s="75" t="s">
        <v>60</v>
      </c>
      <c r="C770" s="137"/>
      <c r="D770" s="67">
        <v>2.1</v>
      </c>
      <c r="E770" s="104">
        <v>1.9</v>
      </c>
      <c r="F770" s="57"/>
      <c r="G770" s="68"/>
      <c r="H770" s="67"/>
      <c r="I770" s="57"/>
      <c r="J770" s="461"/>
    </row>
    <row r="771" spans="1:11" x14ac:dyDescent="0.25">
      <c r="A771" s="64"/>
      <c r="B771" s="75" t="s">
        <v>29</v>
      </c>
      <c r="C771" s="137"/>
      <c r="D771" s="67">
        <v>1.8</v>
      </c>
      <c r="E771" s="104">
        <v>1.6</v>
      </c>
      <c r="F771" s="57"/>
      <c r="G771" s="57"/>
      <c r="H771" s="68"/>
      <c r="I771" s="57"/>
      <c r="J771" s="461"/>
    </row>
    <row r="772" spans="1:11" x14ac:dyDescent="0.25">
      <c r="A772" s="64"/>
      <c r="B772" s="75" t="s">
        <v>282</v>
      </c>
      <c r="C772" s="137"/>
      <c r="D772" s="67">
        <v>2.1</v>
      </c>
      <c r="E772" s="104">
        <v>2.1</v>
      </c>
      <c r="F772" s="57"/>
      <c r="G772" s="57"/>
      <c r="H772" s="68"/>
      <c r="I772" s="57"/>
      <c r="J772" s="461"/>
    </row>
    <row r="773" spans="1:11" ht="30" x14ac:dyDescent="0.25">
      <c r="A773" s="64"/>
      <c r="B773" s="75" t="s">
        <v>70</v>
      </c>
      <c r="C773" s="137"/>
      <c r="D773" s="67"/>
      <c r="E773" s="104">
        <v>25.2</v>
      </c>
      <c r="F773" s="57"/>
      <c r="G773" s="57"/>
      <c r="H773" s="68"/>
      <c r="I773" s="57"/>
      <c r="J773" s="461"/>
    </row>
    <row r="774" spans="1:11" x14ac:dyDescent="0.25">
      <c r="A774" s="64"/>
      <c r="B774" s="65" t="s">
        <v>73</v>
      </c>
      <c r="C774" s="137"/>
      <c r="D774" s="92">
        <v>15</v>
      </c>
      <c r="E774" s="66">
        <v>12</v>
      </c>
      <c r="F774" s="57"/>
      <c r="G774" s="57"/>
      <c r="H774" s="57"/>
      <c r="I774" s="57"/>
      <c r="J774" s="461"/>
    </row>
    <row r="775" spans="1:11" x14ac:dyDescent="0.25">
      <c r="A775" s="64"/>
      <c r="B775" s="75" t="s">
        <v>57</v>
      </c>
      <c r="C775" s="137"/>
      <c r="D775" s="92">
        <v>40.200000000000003</v>
      </c>
      <c r="E775" s="66">
        <v>30</v>
      </c>
      <c r="F775" s="57"/>
      <c r="G775" s="68"/>
      <c r="H775" s="67"/>
      <c r="I775" s="57"/>
      <c r="J775" s="461"/>
    </row>
    <row r="776" spans="1:11" x14ac:dyDescent="0.25">
      <c r="A776" s="64"/>
      <c r="B776" s="65" t="s">
        <v>59</v>
      </c>
      <c r="C776" s="137"/>
      <c r="D776" s="105">
        <v>7.8</v>
      </c>
      <c r="E776" s="104">
        <v>6</v>
      </c>
      <c r="F776" s="57"/>
      <c r="G776" s="68"/>
      <c r="H776" s="67"/>
      <c r="I776" s="57"/>
      <c r="J776" s="461"/>
    </row>
    <row r="777" spans="1:11" x14ac:dyDescent="0.25">
      <c r="A777" s="64"/>
      <c r="B777" s="75" t="s">
        <v>60</v>
      </c>
      <c r="C777" s="137"/>
      <c r="D777" s="105">
        <v>7.2</v>
      </c>
      <c r="E777" s="104">
        <v>6</v>
      </c>
      <c r="F777" s="57"/>
      <c r="G777" s="68"/>
      <c r="H777" s="67"/>
      <c r="I777" s="57"/>
      <c r="J777" s="461"/>
    </row>
    <row r="778" spans="1:11" ht="30" x14ac:dyDescent="0.25">
      <c r="A778" s="64"/>
      <c r="B778" s="75" t="s">
        <v>61</v>
      </c>
      <c r="C778" s="137"/>
      <c r="D778" s="105">
        <v>2</v>
      </c>
      <c r="E778" s="104">
        <v>2</v>
      </c>
      <c r="F778" s="57"/>
      <c r="G778" s="68"/>
      <c r="H778" s="67"/>
      <c r="I778" s="57"/>
      <c r="J778" s="461"/>
    </row>
    <row r="779" spans="1:11" x14ac:dyDescent="0.25">
      <c r="A779" s="64"/>
      <c r="B779" s="75" t="s">
        <v>64</v>
      </c>
      <c r="C779" s="137"/>
      <c r="D779" s="105">
        <v>0.8</v>
      </c>
      <c r="E779" s="104">
        <v>0.8</v>
      </c>
      <c r="F779" s="57"/>
      <c r="G779" s="68"/>
      <c r="H779" s="67"/>
      <c r="I779" s="57"/>
      <c r="J779" s="461"/>
    </row>
    <row r="780" spans="1:11" x14ac:dyDescent="0.25">
      <c r="A780" s="64"/>
      <c r="B780" s="75" t="s">
        <v>283</v>
      </c>
      <c r="C780" s="137"/>
      <c r="D780" s="105">
        <v>0.8</v>
      </c>
      <c r="E780" s="104">
        <v>0.8</v>
      </c>
      <c r="F780" s="57"/>
      <c r="G780" s="68"/>
      <c r="H780" s="67"/>
      <c r="I780" s="57"/>
      <c r="J780" s="492"/>
    </row>
    <row r="781" spans="1:11" x14ac:dyDescent="0.25">
      <c r="A781" s="64"/>
      <c r="B781" s="75" t="s">
        <v>63</v>
      </c>
      <c r="C781" s="137"/>
      <c r="D781" s="105">
        <v>5</v>
      </c>
      <c r="E781" s="104">
        <v>5</v>
      </c>
      <c r="F781" s="57"/>
      <c r="G781" s="68"/>
      <c r="H781" s="67"/>
      <c r="I781" s="57"/>
      <c r="J781" s="492"/>
    </row>
    <row r="782" spans="1:11" x14ac:dyDescent="0.25">
      <c r="A782" s="64" t="s">
        <v>284</v>
      </c>
      <c r="B782" s="65"/>
      <c r="C782" s="66">
        <v>70</v>
      </c>
      <c r="D782" s="67"/>
      <c r="E782" s="68"/>
      <c r="F782" s="67">
        <v>10</v>
      </c>
      <c r="G782" s="68">
        <v>6.3</v>
      </c>
      <c r="H782" s="67">
        <v>0.9</v>
      </c>
      <c r="I782" s="57">
        <v>100</v>
      </c>
      <c r="J782" s="69">
        <v>0.12</v>
      </c>
      <c r="K782" s="70" t="s">
        <v>285</v>
      </c>
    </row>
    <row r="783" spans="1:11" x14ac:dyDescent="0.25">
      <c r="A783" s="64"/>
      <c r="B783" s="75" t="s">
        <v>119</v>
      </c>
      <c r="C783" s="66"/>
      <c r="D783" s="67">
        <v>69</v>
      </c>
      <c r="E783" s="68">
        <v>55</v>
      </c>
      <c r="F783" s="67"/>
      <c r="G783" s="68"/>
      <c r="H783" s="67"/>
      <c r="I783" s="57"/>
      <c r="J783" s="69"/>
    </row>
    <row r="784" spans="1:11" x14ac:dyDescent="0.25">
      <c r="A784" s="64"/>
      <c r="B784" s="75" t="s">
        <v>286</v>
      </c>
      <c r="C784" s="66"/>
      <c r="D784" s="67">
        <v>9.6</v>
      </c>
      <c r="E784" s="68">
        <v>9.6</v>
      </c>
      <c r="F784" s="67"/>
      <c r="G784" s="68"/>
      <c r="H784" s="67"/>
      <c r="I784" s="57"/>
      <c r="J784" s="93"/>
    </row>
    <row r="785" spans="1:11" x14ac:dyDescent="0.25">
      <c r="A785" s="64"/>
      <c r="B785" s="75" t="s">
        <v>29</v>
      </c>
      <c r="C785" s="66"/>
      <c r="D785" s="67">
        <v>11.7</v>
      </c>
      <c r="E785" s="68">
        <v>10.5</v>
      </c>
      <c r="F785" s="67"/>
      <c r="G785" s="68"/>
      <c r="H785" s="67"/>
      <c r="I785" s="57"/>
      <c r="J785" s="93"/>
    </row>
    <row r="786" spans="1:11" x14ac:dyDescent="0.25">
      <c r="A786" s="64"/>
      <c r="B786" s="75" t="s">
        <v>79</v>
      </c>
      <c r="C786" s="66"/>
      <c r="D786" s="67">
        <v>8.8000000000000007</v>
      </c>
      <c r="E786" s="68">
        <v>8.8000000000000007</v>
      </c>
      <c r="F786" s="67"/>
      <c r="G786" s="68"/>
      <c r="H786" s="67"/>
      <c r="I786" s="57"/>
      <c r="J786" s="246"/>
    </row>
    <row r="787" spans="1:11" ht="30" x14ac:dyDescent="0.25">
      <c r="A787" s="64"/>
      <c r="B787" s="75" t="s">
        <v>191</v>
      </c>
      <c r="C787" s="66"/>
      <c r="D787" s="67">
        <v>5.3</v>
      </c>
      <c r="E787" s="68">
        <v>5.3</v>
      </c>
      <c r="F787" s="67"/>
      <c r="G787" s="68"/>
      <c r="H787" s="67"/>
      <c r="I787" s="57"/>
      <c r="J787" s="246"/>
    </row>
    <row r="788" spans="1:11" x14ac:dyDescent="0.25">
      <c r="A788" s="64"/>
      <c r="B788" s="75" t="s">
        <v>64</v>
      </c>
      <c r="C788" s="66"/>
      <c r="D788" s="67">
        <v>0.5</v>
      </c>
      <c r="E788" s="68">
        <v>0.5</v>
      </c>
      <c r="F788" s="67"/>
      <c r="G788" s="68"/>
      <c r="H788" s="67"/>
      <c r="I788" s="57"/>
      <c r="J788" s="246"/>
    </row>
    <row r="789" spans="1:11" ht="30" x14ac:dyDescent="0.25">
      <c r="A789" s="64"/>
      <c r="B789" s="75" t="s">
        <v>70</v>
      </c>
      <c r="C789" s="66"/>
      <c r="D789" s="67"/>
      <c r="E789" s="68">
        <v>86</v>
      </c>
      <c r="F789" s="67"/>
      <c r="G789" s="68"/>
      <c r="H789" s="67"/>
      <c r="I789" s="57"/>
      <c r="J789" s="246"/>
    </row>
    <row r="790" spans="1:11" ht="30" x14ac:dyDescent="0.25">
      <c r="A790" s="64"/>
      <c r="B790" s="75" t="s">
        <v>61</v>
      </c>
      <c r="C790" s="66"/>
      <c r="D790" s="67">
        <v>2.6</v>
      </c>
      <c r="E790" s="68">
        <v>2.6</v>
      </c>
      <c r="F790" s="67"/>
      <c r="G790" s="68"/>
      <c r="H790" s="67"/>
      <c r="I790" s="57"/>
      <c r="J790" s="246"/>
    </row>
    <row r="791" spans="1:11" x14ac:dyDescent="0.25">
      <c r="A791" s="64" t="s">
        <v>210</v>
      </c>
      <c r="B791" s="75"/>
      <c r="C791" s="66">
        <v>100</v>
      </c>
      <c r="D791" s="67"/>
      <c r="E791" s="68"/>
      <c r="F791" s="67">
        <v>2</v>
      </c>
      <c r="G791" s="68">
        <v>3.2</v>
      </c>
      <c r="H791" s="67">
        <v>14</v>
      </c>
      <c r="I791" s="57">
        <v>92</v>
      </c>
      <c r="J791" s="69">
        <v>6.95</v>
      </c>
      <c r="K791" s="70" t="s">
        <v>211</v>
      </c>
    </row>
    <row r="792" spans="1:11" x14ac:dyDescent="0.25">
      <c r="A792" s="64"/>
      <c r="B792" s="75" t="s">
        <v>57</v>
      </c>
      <c r="C792" s="66"/>
      <c r="D792" s="67">
        <v>122.5</v>
      </c>
      <c r="E792" s="68">
        <v>85.8</v>
      </c>
      <c r="F792" s="67"/>
      <c r="G792" s="68"/>
      <c r="H792" s="67"/>
      <c r="I792" s="57"/>
      <c r="J792" s="69"/>
    </row>
    <row r="793" spans="1:11" x14ac:dyDescent="0.25">
      <c r="A793" s="64"/>
      <c r="B793" s="75" t="s">
        <v>31</v>
      </c>
      <c r="C793" s="66"/>
      <c r="D793" s="67">
        <v>15.8</v>
      </c>
      <c r="E793" s="68">
        <v>15</v>
      </c>
      <c r="F793" s="67"/>
      <c r="G793" s="68"/>
      <c r="H793" s="67"/>
      <c r="I793" s="57"/>
      <c r="J793" s="69"/>
    </row>
    <row r="794" spans="1:11" x14ac:dyDescent="0.25">
      <c r="A794" s="64"/>
      <c r="B794" s="75" t="s">
        <v>30</v>
      </c>
      <c r="C794" s="66"/>
      <c r="D794" s="67">
        <v>2</v>
      </c>
      <c r="E794" s="68">
        <v>2</v>
      </c>
      <c r="F794" s="67"/>
      <c r="G794" s="68"/>
      <c r="H794" s="67"/>
      <c r="I794" s="57"/>
      <c r="J794" s="69"/>
    </row>
    <row r="795" spans="1:11" x14ac:dyDescent="0.25">
      <c r="A795" s="64"/>
      <c r="B795" s="75" t="s">
        <v>64</v>
      </c>
      <c r="C795" s="66"/>
      <c r="D795" s="67">
        <v>0.4</v>
      </c>
      <c r="E795" s="68">
        <v>0.4</v>
      </c>
      <c r="F795" s="67"/>
      <c r="G795" s="68"/>
      <c r="H795" s="67"/>
      <c r="I795" s="57"/>
      <c r="J795" s="69"/>
    </row>
    <row r="796" spans="1:11" x14ac:dyDescent="0.25">
      <c r="A796" s="64" t="s">
        <v>126</v>
      </c>
      <c r="B796" s="65"/>
      <c r="C796" s="66">
        <v>130</v>
      </c>
      <c r="D796" s="158"/>
      <c r="E796" s="66"/>
      <c r="F796" s="57">
        <v>0.1</v>
      </c>
      <c r="G796" s="68">
        <v>0.1</v>
      </c>
      <c r="H796" s="67">
        <v>10.199999999999999</v>
      </c>
      <c r="I796" s="68">
        <v>41</v>
      </c>
      <c r="J796" s="461">
        <v>1.2</v>
      </c>
      <c r="K796" s="70" t="s">
        <v>398</v>
      </c>
    </row>
    <row r="797" spans="1:11" x14ac:dyDescent="0.25">
      <c r="A797" s="64"/>
      <c r="B797" s="65" t="s">
        <v>82</v>
      </c>
      <c r="C797" s="137"/>
      <c r="D797" s="158">
        <v>29</v>
      </c>
      <c r="E797" s="66">
        <v>26</v>
      </c>
      <c r="F797" s="57"/>
      <c r="G797" s="68"/>
      <c r="H797" s="67"/>
      <c r="I797" s="68"/>
      <c r="J797" s="461"/>
    </row>
    <row r="798" spans="1:11" x14ac:dyDescent="0.25">
      <c r="A798" s="64"/>
      <c r="B798" s="65" t="s">
        <v>38</v>
      </c>
      <c r="C798" s="137"/>
      <c r="D798" s="158">
        <v>8.6</v>
      </c>
      <c r="E798" s="66">
        <v>8.6</v>
      </c>
      <c r="F798" s="57"/>
      <c r="G798" s="68"/>
      <c r="H798" s="67"/>
      <c r="I798" s="68"/>
      <c r="J798" s="461"/>
    </row>
    <row r="799" spans="1:11" x14ac:dyDescent="0.25">
      <c r="A799" s="64"/>
      <c r="B799" s="65" t="s">
        <v>39</v>
      </c>
      <c r="C799" s="137"/>
      <c r="D799" s="158">
        <v>112</v>
      </c>
      <c r="E799" s="66">
        <v>112</v>
      </c>
      <c r="F799" s="57"/>
      <c r="G799" s="68"/>
      <c r="H799" s="67"/>
      <c r="I799" s="68"/>
      <c r="J799" s="461"/>
    </row>
    <row r="800" spans="1:11" ht="15.75" thickBot="1" x14ac:dyDescent="0.3">
      <c r="A800" s="425" t="s">
        <v>80</v>
      </c>
      <c r="B800" s="47"/>
      <c r="C800" s="95">
        <v>30</v>
      </c>
      <c r="D800" s="569">
        <v>30</v>
      </c>
      <c r="E800" s="95">
        <v>30</v>
      </c>
      <c r="F800" s="66">
        <v>1.5</v>
      </c>
      <c r="G800" s="92">
        <v>0.3</v>
      </c>
      <c r="H800" s="66">
        <v>14.3</v>
      </c>
      <c r="I800" s="92">
        <v>66</v>
      </c>
      <c r="J800" s="86"/>
      <c r="K800" s="97"/>
    </row>
    <row r="801" spans="1:11" ht="15.75" thickBot="1" x14ac:dyDescent="0.3">
      <c r="A801" s="438" t="s">
        <v>45</v>
      </c>
      <c r="B801" s="98"/>
      <c r="C801" s="107">
        <v>540</v>
      </c>
      <c r="D801" s="188"/>
      <c r="E801" s="50"/>
      <c r="F801" s="82">
        <f>SUM(F762:F800)</f>
        <v>18.630000000000003</v>
      </c>
      <c r="G801" s="82">
        <f t="shared" ref="G801:J801" si="17">SUM(G762:G800)</f>
        <v>16.13</v>
      </c>
      <c r="H801" s="82">
        <f t="shared" si="17"/>
        <v>52.230000000000004</v>
      </c>
      <c r="I801" s="82">
        <f t="shared" si="17"/>
        <v>427.6</v>
      </c>
      <c r="J801" s="82">
        <f t="shared" si="17"/>
        <v>14.12</v>
      </c>
      <c r="K801" s="108"/>
    </row>
    <row r="802" spans="1:11" x14ac:dyDescent="0.25">
      <c r="A802" s="417"/>
      <c r="B802" s="55" t="s">
        <v>81</v>
      </c>
      <c r="C802" s="466"/>
      <c r="D802" s="565"/>
      <c r="E802" s="56"/>
      <c r="F802" s="56"/>
      <c r="G802" s="565"/>
      <c r="H802" s="56"/>
      <c r="I802" s="177"/>
      <c r="J802" s="115"/>
      <c r="K802" s="445"/>
    </row>
    <row r="803" spans="1:11" x14ac:dyDescent="0.25">
      <c r="A803" s="64" t="s">
        <v>82</v>
      </c>
      <c r="B803" s="75"/>
      <c r="C803" s="66">
        <v>70</v>
      </c>
      <c r="D803" s="92">
        <v>80</v>
      </c>
      <c r="E803" s="71">
        <v>70</v>
      </c>
      <c r="F803" s="71">
        <v>1.05</v>
      </c>
      <c r="G803" s="66">
        <v>0.9</v>
      </c>
      <c r="H803" s="92">
        <v>14.7</v>
      </c>
      <c r="I803" s="66">
        <v>71</v>
      </c>
      <c r="J803" s="102">
        <v>7</v>
      </c>
      <c r="K803" s="70" t="s">
        <v>83</v>
      </c>
    </row>
    <row r="804" spans="1:11" x14ac:dyDescent="0.25">
      <c r="A804" s="77" t="s">
        <v>165</v>
      </c>
      <c r="B804" s="65"/>
      <c r="C804" s="66">
        <v>130</v>
      </c>
      <c r="D804" s="92"/>
      <c r="E804" s="66"/>
      <c r="F804" s="66">
        <v>4.3499999999999996</v>
      </c>
      <c r="G804" s="66">
        <v>3.75</v>
      </c>
      <c r="H804" s="66">
        <v>6</v>
      </c>
      <c r="I804" s="71">
        <v>75</v>
      </c>
      <c r="J804" s="86">
        <v>1.05</v>
      </c>
      <c r="K804" s="70" t="s">
        <v>91</v>
      </c>
    </row>
    <row r="805" spans="1:11" x14ac:dyDescent="0.25">
      <c r="A805" s="77"/>
      <c r="B805" s="65" t="s">
        <v>167</v>
      </c>
      <c r="C805" s="66"/>
      <c r="D805" s="92">
        <v>134</v>
      </c>
      <c r="E805" s="66">
        <v>130</v>
      </c>
      <c r="F805" s="66"/>
      <c r="G805" s="92"/>
      <c r="H805" s="66"/>
      <c r="I805" s="92"/>
      <c r="J805" s="86"/>
    </row>
    <row r="806" spans="1:11" ht="30" x14ac:dyDescent="0.25">
      <c r="A806" s="64" t="s">
        <v>287</v>
      </c>
      <c r="B806" s="75"/>
      <c r="C806" s="66" t="s">
        <v>135</v>
      </c>
      <c r="D806" s="92"/>
      <c r="E806" s="66"/>
      <c r="F806" s="92">
        <v>2.2000000000000002</v>
      </c>
      <c r="G806" s="66">
        <v>2.2999999999999998</v>
      </c>
      <c r="H806" s="92">
        <v>15.5</v>
      </c>
      <c r="I806" s="66">
        <v>91</v>
      </c>
      <c r="J806" s="102">
        <v>3</v>
      </c>
      <c r="K806" s="70" t="s">
        <v>437</v>
      </c>
    </row>
    <row r="807" spans="1:11" x14ac:dyDescent="0.25">
      <c r="A807" s="64"/>
      <c r="B807" s="75" t="s">
        <v>57</v>
      </c>
      <c r="C807" s="137"/>
      <c r="D807" s="92">
        <v>27.5</v>
      </c>
      <c r="E807" s="66">
        <v>20.6</v>
      </c>
      <c r="F807" s="92"/>
      <c r="G807" s="66"/>
      <c r="H807" s="92"/>
      <c r="I807" s="66"/>
      <c r="J807" s="102"/>
    </row>
    <row r="808" spans="1:11" x14ac:dyDescent="0.25">
      <c r="A808" s="64"/>
      <c r="B808" s="75" t="s">
        <v>59</v>
      </c>
      <c r="C808" s="137"/>
      <c r="D808" s="92">
        <v>27.1</v>
      </c>
      <c r="E808" s="66">
        <v>21.7</v>
      </c>
      <c r="F808" s="92"/>
      <c r="G808" s="66"/>
      <c r="H808" s="92"/>
      <c r="I808" s="66"/>
      <c r="J808" s="102"/>
    </row>
    <row r="809" spans="1:11" x14ac:dyDescent="0.25">
      <c r="A809" s="64"/>
      <c r="B809" s="75" t="s">
        <v>73</v>
      </c>
      <c r="C809" s="137"/>
      <c r="D809" s="92">
        <v>43.2</v>
      </c>
      <c r="E809" s="66">
        <v>32.200000000000003</v>
      </c>
      <c r="F809" s="92"/>
      <c r="G809" s="66"/>
      <c r="H809" s="92"/>
      <c r="I809" s="66"/>
      <c r="J809" s="102"/>
    </row>
    <row r="810" spans="1:11" x14ac:dyDescent="0.25">
      <c r="A810" s="64"/>
      <c r="B810" s="75" t="s">
        <v>64</v>
      </c>
      <c r="C810" s="137"/>
      <c r="D810" s="92">
        <v>0.5</v>
      </c>
      <c r="E810" s="66">
        <v>0.5</v>
      </c>
      <c r="F810" s="92"/>
      <c r="G810" s="66"/>
      <c r="H810" s="92"/>
      <c r="I810" s="66"/>
      <c r="J810" s="102"/>
    </row>
    <row r="811" spans="1:11" x14ac:dyDescent="0.25">
      <c r="A811" s="64" t="s">
        <v>123</v>
      </c>
      <c r="B811" s="75"/>
      <c r="C811" s="137"/>
      <c r="D811" s="92"/>
      <c r="E811" s="66"/>
      <c r="F811" s="92"/>
      <c r="G811" s="66"/>
      <c r="H811" s="92"/>
      <c r="I811" s="66"/>
      <c r="J811" s="102"/>
    </row>
    <row r="812" spans="1:11" x14ac:dyDescent="0.25">
      <c r="A812" s="64"/>
      <c r="B812" s="75" t="s">
        <v>31</v>
      </c>
      <c r="C812" s="137"/>
      <c r="D812" s="92">
        <v>10</v>
      </c>
      <c r="E812" s="66">
        <v>10</v>
      </c>
      <c r="F812" s="92"/>
      <c r="G812" s="66"/>
      <c r="H812" s="92"/>
      <c r="I812" s="66"/>
      <c r="J812" s="102"/>
    </row>
    <row r="813" spans="1:11" x14ac:dyDescent="0.25">
      <c r="A813" s="64"/>
      <c r="B813" s="75" t="s">
        <v>30</v>
      </c>
      <c r="C813" s="137"/>
      <c r="D813" s="92">
        <v>1.1000000000000001</v>
      </c>
      <c r="E813" s="66">
        <v>1.1000000000000001</v>
      </c>
      <c r="F813" s="92"/>
      <c r="G813" s="66"/>
      <c r="H813" s="92"/>
      <c r="I813" s="66"/>
      <c r="J813" s="102"/>
    </row>
    <row r="814" spans="1:11" x14ac:dyDescent="0.25">
      <c r="A814" s="64"/>
      <c r="B814" s="75" t="s">
        <v>74</v>
      </c>
      <c r="C814" s="137"/>
      <c r="D814" s="92">
        <v>1.1000000000000001</v>
      </c>
      <c r="E814" s="66">
        <v>1.1000000000000001</v>
      </c>
      <c r="F814" s="92"/>
      <c r="G814" s="66"/>
      <c r="H814" s="92"/>
      <c r="I814" s="66"/>
      <c r="J814" s="102"/>
    </row>
    <row r="815" spans="1:11" x14ac:dyDescent="0.25">
      <c r="A815" s="64"/>
      <c r="B815" s="75" t="s">
        <v>39</v>
      </c>
      <c r="C815" s="137"/>
      <c r="D815" s="92">
        <v>10</v>
      </c>
      <c r="E815" s="66">
        <v>10</v>
      </c>
      <c r="F815" s="92"/>
      <c r="G815" s="66"/>
      <c r="H815" s="92"/>
      <c r="I815" s="66"/>
      <c r="J815" s="102"/>
    </row>
    <row r="816" spans="1:11" x14ac:dyDescent="0.25">
      <c r="A816" s="64"/>
      <c r="B816" s="75" t="s">
        <v>38</v>
      </c>
      <c r="C816" s="137"/>
      <c r="D816" s="92">
        <v>0.2</v>
      </c>
      <c r="E816" s="66">
        <v>0.2</v>
      </c>
      <c r="F816" s="92"/>
      <c r="G816" s="66"/>
      <c r="H816" s="92"/>
      <c r="I816" s="66"/>
      <c r="J816" s="102"/>
    </row>
    <row r="817" spans="1:11" x14ac:dyDescent="0.25">
      <c r="A817" s="64"/>
      <c r="B817" s="75" t="s">
        <v>64</v>
      </c>
      <c r="C817" s="137"/>
      <c r="D817" s="92">
        <v>0.2</v>
      </c>
      <c r="E817" s="66">
        <v>0.2</v>
      </c>
      <c r="F817" s="92"/>
      <c r="G817" s="66"/>
      <c r="H817" s="92"/>
      <c r="I817" s="66"/>
      <c r="J817" s="102"/>
    </row>
    <row r="818" spans="1:11" x14ac:dyDescent="0.25">
      <c r="A818" s="77" t="s">
        <v>94</v>
      </c>
      <c r="B818" s="65"/>
      <c r="C818" s="66">
        <v>100</v>
      </c>
      <c r="D818" s="92"/>
      <c r="E818" s="66"/>
      <c r="F818" s="66"/>
      <c r="G818" s="92"/>
      <c r="H818" s="66">
        <v>5</v>
      </c>
      <c r="I818" s="92">
        <v>20</v>
      </c>
      <c r="J818" s="86"/>
      <c r="K818" s="70" t="s">
        <v>95</v>
      </c>
    </row>
    <row r="819" spans="1:11" x14ac:dyDescent="0.25">
      <c r="A819" s="77"/>
      <c r="B819" s="65" t="s">
        <v>96</v>
      </c>
      <c r="C819" s="66"/>
      <c r="D819" s="92">
        <v>0.2</v>
      </c>
      <c r="E819" s="66">
        <v>0.2</v>
      </c>
      <c r="F819" s="66"/>
      <c r="G819" s="92"/>
      <c r="H819" s="66"/>
      <c r="I819" s="92"/>
      <c r="J819" s="86"/>
    </row>
    <row r="820" spans="1:11" x14ac:dyDescent="0.25">
      <c r="A820" s="77"/>
      <c r="B820" s="65" t="s">
        <v>86</v>
      </c>
      <c r="C820" s="66"/>
      <c r="D820" s="92">
        <v>4</v>
      </c>
      <c r="E820" s="66">
        <v>4</v>
      </c>
      <c r="F820" s="66"/>
      <c r="G820" s="92"/>
      <c r="H820" s="66"/>
      <c r="I820" s="92"/>
      <c r="J820" s="86"/>
    </row>
    <row r="821" spans="1:11" x14ac:dyDescent="0.25">
      <c r="A821" s="77"/>
      <c r="B821" s="65" t="s">
        <v>79</v>
      </c>
      <c r="C821" s="66"/>
      <c r="D821" s="92">
        <v>100</v>
      </c>
      <c r="E821" s="66">
        <v>100</v>
      </c>
      <c r="F821" s="66"/>
      <c r="G821" s="92"/>
      <c r="H821" s="66"/>
      <c r="I821" s="92"/>
      <c r="J821" s="86"/>
    </row>
    <row r="822" spans="1:11" ht="15.75" thickBot="1" x14ac:dyDescent="0.3">
      <c r="A822" s="77" t="s">
        <v>68</v>
      </c>
      <c r="B822" s="65"/>
      <c r="C822" s="418">
        <v>15</v>
      </c>
      <c r="D822" s="158">
        <v>15</v>
      </c>
      <c r="E822" s="71">
        <v>15</v>
      </c>
      <c r="F822" s="66">
        <v>1.2</v>
      </c>
      <c r="G822" s="92">
        <v>1.3</v>
      </c>
      <c r="H822" s="66">
        <v>7.3</v>
      </c>
      <c r="I822" s="92">
        <v>45</v>
      </c>
      <c r="J822" s="86">
        <v>0</v>
      </c>
    </row>
    <row r="823" spans="1:11" ht="15.75" thickBot="1" x14ac:dyDescent="0.3">
      <c r="A823" s="438" t="s">
        <v>45</v>
      </c>
      <c r="B823" s="98"/>
      <c r="C823" s="107">
        <v>435</v>
      </c>
      <c r="D823" s="188"/>
      <c r="E823" s="50"/>
      <c r="F823" s="442">
        <f>SUM(F802:F822)</f>
        <v>8.7999999999999989</v>
      </c>
      <c r="G823" s="442">
        <f>SUM(G802:G822)</f>
        <v>8.25</v>
      </c>
      <c r="H823" s="442">
        <f>SUM(H802:H822)</f>
        <v>48.5</v>
      </c>
      <c r="I823" s="442">
        <f>SUM(I802:I822)</f>
        <v>302</v>
      </c>
      <c r="J823" s="442">
        <f>SUM(J802:J822)</f>
        <v>11.05</v>
      </c>
      <c r="K823" s="108"/>
    </row>
    <row r="824" spans="1:11" ht="30" customHeight="1" thickBot="1" x14ac:dyDescent="0.3">
      <c r="A824" s="449" t="s">
        <v>97</v>
      </c>
      <c r="B824" s="450"/>
      <c r="C824" s="451">
        <f>C761+C801+C823</f>
        <v>1409</v>
      </c>
      <c r="D824" s="511"/>
      <c r="E824" s="512"/>
      <c r="F824" s="513">
        <f>F761+F801+F823</f>
        <v>35.58</v>
      </c>
      <c r="G824" s="513">
        <f>G761+G801+G823</f>
        <v>35.33</v>
      </c>
      <c r="H824" s="513">
        <f>H761+H801+H823</f>
        <v>159.88</v>
      </c>
      <c r="I824" s="513">
        <f>I761+I801+I823</f>
        <v>1096.5999999999999</v>
      </c>
      <c r="J824" s="513">
        <f>J761+J801+J823</f>
        <v>28.49</v>
      </c>
      <c r="K824" s="455"/>
    </row>
    <row r="825" spans="1:11" ht="15.75" thickBot="1" x14ac:dyDescent="0.3">
      <c r="A825" s="21" t="s">
        <v>438</v>
      </c>
      <c r="B825" s="416"/>
      <c r="C825" s="143"/>
      <c r="D825" s="143"/>
      <c r="E825" s="8"/>
      <c r="G825" s="25"/>
      <c r="H825" s="25"/>
      <c r="J825" s="27"/>
      <c r="K825" s="416"/>
    </row>
    <row r="826" spans="1:11" ht="30" x14ac:dyDescent="0.25">
      <c r="A826" s="417" t="s">
        <v>6</v>
      </c>
      <c r="B826" s="29"/>
      <c r="C826" s="238" t="s">
        <v>7</v>
      </c>
      <c r="D826" s="34" t="s">
        <v>8</v>
      </c>
      <c r="E826" s="238" t="s">
        <v>8</v>
      </c>
      <c r="F826" s="572" t="s">
        <v>376</v>
      </c>
      <c r="G826" s="573"/>
      <c r="H826" s="574"/>
      <c r="I826" s="420" t="s">
        <v>10</v>
      </c>
      <c r="J826" s="458" t="s">
        <v>377</v>
      </c>
      <c r="K826" s="418" t="s">
        <v>140</v>
      </c>
    </row>
    <row r="827" spans="1:11" ht="15.75" thickBot="1" x14ac:dyDescent="0.3">
      <c r="A827" s="64" t="s">
        <v>13</v>
      </c>
      <c r="B827" s="65"/>
      <c r="C827" s="418" t="s">
        <v>14</v>
      </c>
      <c r="D827" s="459" t="s">
        <v>15</v>
      </c>
      <c r="E827" s="418" t="s">
        <v>15</v>
      </c>
      <c r="F827" s="567"/>
      <c r="G827" s="568"/>
      <c r="H827" s="568"/>
      <c r="I827" s="423" t="s">
        <v>378</v>
      </c>
      <c r="J827" s="424"/>
    </row>
    <row r="828" spans="1:11" ht="15.75" thickBot="1" x14ac:dyDescent="0.3">
      <c r="A828" s="425"/>
      <c r="B828" s="47"/>
      <c r="C828" s="426"/>
      <c r="D828" s="460" t="s">
        <v>17</v>
      </c>
      <c r="E828" s="426" t="s">
        <v>18</v>
      </c>
      <c r="F828" s="50" t="s">
        <v>19</v>
      </c>
      <c r="G828" s="50" t="s">
        <v>20</v>
      </c>
      <c r="H828" s="188" t="s">
        <v>21</v>
      </c>
      <c r="I828" s="248" t="s">
        <v>22</v>
      </c>
      <c r="J828" s="53" t="s">
        <v>23</v>
      </c>
      <c r="K828" s="97"/>
    </row>
    <row r="829" spans="1:11" x14ac:dyDescent="0.25">
      <c r="A829" s="417"/>
      <c r="B829" s="55" t="s">
        <v>24</v>
      </c>
      <c r="C829" s="418"/>
      <c r="D829" s="566"/>
      <c r="E829" s="60"/>
      <c r="F829" s="78"/>
      <c r="G829" s="58"/>
      <c r="H829" s="216"/>
      <c r="I829" s="78"/>
      <c r="J829" s="191"/>
      <c r="K829" s="132"/>
    </row>
    <row r="830" spans="1:11" x14ac:dyDescent="0.25">
      <c r="A830" s="64" t="s">
        <v>290</v>
      </c>
      <c r="B830" s="65"/>
      <c r="C830" s="418">
        <v>150</v>
      </c>
      <c r="D830" s="462"/>
      <c r="E830" s="418"/>
      <c r="F830" s="68">
        <v>2.6</v>
      </c>
      <c r="G830" s="68">
        <v>3.3</v>
      </c>
      <c r="H830" s="68">
        <v>10.9</v>
      </c>
      <c r="I830" s="68">
        <v>83</v>
      </c>
      <c r="J830" s="461">
        <v>0.4</v>
      </c>
      <c r="K830" s="70" t="s">
        <v>439</v>
      </c>
    </row>
    <row r="831" spans="1:11" x14ac:dyDescent="0.25">
      <c r="A831" s="64"/>
      <c r="B831" s="65" t="s">
        <v>260</v>
      </c>
      <c r="C831" s="418"/>
      <c r="D831" s="462">
        <v>9</v>
      </c>
      <c r="E831" s="418">
        <v>9</v>
      </c>
      <c r="F831" s="68"/>
      <c r="G831" s="68"/>
      <c r="H831" s="68"/>
      <c r="I831" s="68"/>
      <c r="J831" s="461"/>
    </row>
    <row r="832" spans="1:11" x14ac:dyDescent="0.25">
      <c r="A832" s="64"/>
      <c r="B832" s="65" t="s">
        <v>39</v>
      </c>
      <c r="C832" s="418"/>
      <c r="D832" s="462">
        <v>58</v>
      </c>
      <c r="E832" s="418">
        <v>58</v>
      </c>
      <c r="F832" s="68"/>
      <c r="G832" s="68"/>
      <c r="H832" s="68"/>
      <c r="I832" s="68"/>
      <c r="J832" s="461"/>
    </row>
    <row r="833" spans="1:11" x14ac:dyDescent="0.25">
      <c r="A833" s="64"/>
      <c r="B833" s="65" t="s">
        <v>31</v>
      </c>
      <c r="C833" s="418"/>
      <c r="D833" s="462">
        <v>100</v>
      </c>
      <c r="E833" s="418">
        <v>100</v>
      </c>
      <c r="F833" s="68"/>
      <c r="G833" s="68"/>
      <c r="H833" s="68"/>
      <c r="I833" s="68"/>
      <c r="J833" s="461"/>
    </row>
    <row r="834" spans="1:11" x14ac:dyDescent="0.25">
      <c r="A834" s="64"/>
      <c r="B834" s="65" t="s">
        <v>30</v>
      </c>
      <c r="C834" s="418"/>
      <c r="D834" s="462">
        <v>1</v>
      </c>
      <c r="E834" s="418">
        <v>1</v>
      </c>
      <c r="F834" s="68"/>
      <c r="G834" s="68"/>
      <c r="H834" s="68"/>
      <c r="I834" s="68"/>
      <c r="J834" s="461"/>
    </row>
    <row r="835" spans="1:11" x14ac:dyDescent="0.25">
      <c r="A835" s="64"/>
      <c r="B835" s="75" t="s">
        <v>38</v>
      </c>
      <c r="C835" s="418"/>
      <c r="D835" s="462">
        <v>1</v>
      </c>
      <c r="E835" s="418">
        <v>1</v>
      </c>
      <c r="F835" s="68"/>
      <c r="G835" s="68"/>
      <c r="H835" s="68"/>
      <c r="I835" s="68"/>
      <c r="J835" s="461"/>
    </row>
    <row r="836" spans="1:11" x14ac:dyDescent="0.25">
      <c r="A836" s="64"/>
      <c r="B836" s="75" t="s">
        <v>64</v>
      </c>
      <c r="C836" s="418"/>
      <c r="D836" s="422">
        <v>0.7</v>
      </c>
      <c r="E836" s="418">
        <v>0.7</v>
      </c>
      <c r="F836" s="57"/>
      <c r="G836" s="68"/>
      <c r="H836" s="67"/>
      <c r="I836" s="68"/>
      <c r="J836" s="178"/>
    </row>
    <row r="837" spans="1:11" x14ac:dyDescent="0.25">
      <c r="A837" s="147" t="s">
        <v>292</v>
      </c>
      <c r="B837" s="199"/>
      <c r="C837" s="157">
        <v>150</v>
      </c>
      <c r="D837" s="251"/>
      <c r="E837" s="252"/>
      <c r="F837" s="152">
        <v>2.6</v>
      </c>
      <c r="G837" s="149">
        <v>2</v>
      </c>
      <c r="H837" s="153">
        <v>11.3</v>
      </c>
      <c r="I837" s="149">
        <v>73</v>
      </c>
      <c r="J837" s="152">
        <v>1.2</v>
      </c>
      <c r="K837" s="70" t="s">
        <v>380</v>
      </c>
    </row>
    <row r="838" spans="1:11" x14ac:dyDescent="0.25">
      <c r="A838" s="147"/>
      <c r="B838" s="199" t="s">
        <v>37</v>
      </c>
      <c r="C838" s="200"/>
      <c r="D838" s="203">
        <v>0.4</v>
      </c>
      <c r="E838" s="157">
        <v>0.4</v>
      </c>
      <c r="F838" s="152"/>
      <c r="G838" s="152"/>
      <c r="H838" s="149"/>
      <c r="I838" s="149"/>
      <c r="J838" s="152"/>
    </row>
    <row r="839" spans="1:11" x14ac:dyDescent="0.25">
      <c r="A839" s="147"/>
      <c r="B839" s="199" t="s">
        <v>38</v>
      </c>
      <c r="C839" s="200"/>
      <c r="D839" s="203">
        <v>7</v>
      </c>
      <c r="E839" s="157">
        <v>7</v>
      </c>
      <c r="F839" s="152"/>
      <c r="G839" s="152"/>
      <c r="H839" s="149"/>
      <c r="I839" s="152"/>
      <c r="J839" s="152"/>
    </row>
    <row r="840" spans="1:11" x14ac:dyDescent="0.25">
      <c r="A840" s="147"/>
      <c r="B840" s="156" t="s">
        <v>31</v>
      </c>
      <c r="C840" s="200"/>
      <c r="D840" s="203">
        <v>92</v>
      </c>
      <c r="E840" s="157">
        <v>90</v>
      </c>
      <c r="F840" s="152"/>
      <c r="G840" s="152"/>
      <c r="H840" s="149"/>
      <c r="I840" s="152"/>
      <c r="J840" s="152"/>
    </row>
    <row r="841" spans="1:11" x14ac:dyDescent="0.25">
      <c r="A841" s="147"/>
      <c r="B841" s="199" t="s">
        <v>39</v>
      </c>
      <c r="C841" s="200"/>
      <c r="D841" s="203">
        <v>60</v>
      </c>
      <c r="E841" s="157">
        <v>60</v>
      </c>
      <c r="F841" s="152"/>
      <c r="G841" s="152"/>
      <c r="H841" s="149"/>
      <c r="I841" s="152"/>
      <c r="J841" s="152"/>
    </row>
    <row r="842" spans="1:11" x14ac:dyDescent="0.25">
      <c r="A842" s="77" t="s">
        <v>391</v>
      </c>
      <c r="B842" s="65"/>
      <c r="C842" s="137" t="s">
        <v>392</v>
      </c>
      <c r="D842" s="64"/>
      <c r="E842" s="70"/>
      <c r="F842" s="57">
        <v>3.5</v>
      </c>
      <c r="G842" s="68">
        <v>5.95</v>
      </c>
      <c r="H842" s="67">
        <v>12.9</v>
      </c>
      <c r="I842" s="57">
        <v>119.6</v>
      </c>
      <c r="J842" s="461">
        <v>0.04</v>
      </c>
      <c r="K842" s="70" t="s">
        <v>393</v>
      </c>
    </row>
    <row r="843" spans="1:11" x14ac:dyDescent="0.25">
      <c r="A843" s="77"/>
      <c r="B843" s="65" t="s">
        <v>43</v>
      </c>
      <c r="C843" s="418"/>
      <c r="D843" s="462">
        <v>25</v>
      </c>
      <c r="E843" s="418">
        <v>25</v>
      </c>
      <c r="F843" s="57"/>
      <c r="G843" s="68"/>
      <c r="H843" s="68"/>
      <c r="I843" s="57"/>
      <c r="J843" s="461"/>
    </row>
    <row r="844" spans="1:11" x14ac:dyDescent="0.25">
      <c r="A844" s="77"/>
      <c r="B844" s="75" t="s">
        <v>110</v>
      </c>
      <c r="C844" s="418"/>
      <c r="D844" s="462">
        <v>5.5</v>
      </c>
      <c r="E844" s="418">
        <v>5</v>
      </c>
      <c r="F844" s="57"/>
      <c r="G844" s="68"/>
      <c r="H844" s="68"/>
      <c r="I844" s="57"/>
      <c r="J844" s="461"/>
    </row>
    <row r="845" spans="1:11" x14ac:dyDescent="0.25">
      <c r="A845" s="77"/>
      <c r="B845" s="65" t="s">
        <v>30</v>
      </c>
      <c r="C845" s="418"/>
      <c r="D845" s="462">
        <v>5</v>
      </c>
      <c r="E845" s="418">
        <v>5</v>
      </c>
      <c r="F845" s="57" t="s">
        <v>44</v>
      </c>
      <c r="G845" s="68"/>
      <c r="H845" s="68"/>
      <c r="I845" s="57"/>
      <c r="J845" s="461"/>
    </row>
    <row r="846" spans="1:11" ht="15.75" thickBot="1" x14ac:dyDescent="0.3">
      <c r="A846" s="77"/>
      <c r="B846" s="65"/>
      <c r="C846" s="418"/>
      <c r="D846" s="462"/>
      <c r="E846" s="426"/>
      <c r="F846" s="71" t="s">
        <v>44</v>
      </c>
      <c r="G846" s="68"/>
      <c r="H846" s="68"/>
      <c r="I846" s="57"/>
      <c r="J846" s="461"/>
    </row>
    <row r="847" spans="1:11" ht="15.75" thickBot="1" x14ac:dyDescent="0.3">
      <c r="A847" s="438" t="s">
        <v>45</v>
      </c>
      <c r="B847" s="98"/>
      <c r="C847" s="107"/>
      <c r="D847" s="173"/>
      <c r="E847" s="188"/>
      <c r="F847" s="82"/>
      <c r="G847" s="82"/>
      <c r="H847" s="82"/>
      <c r="I847" s="82"/>
      <c r="J847" s="82"/>
      <c r="K847" s="108"/>
    </row>
    <row r="848" spans="1:11" x14ac:dyDescent="0.25">
      <c r="A848" s="443"/>
      <c r="B848" s="55" t="s">
        <v>46</v>
      </c>
      <c r="C848" s="137"/>
      <c r="D848" s="566"/>
      <c r="E848" s="56"/>
      <c r="F848" s="68"/>
      <c r="G848" s="67"/>
      <c r="H848" s="68"/>
      <c r="I848" s="106"/>
      <c r="J848" s="69"/>
      <c r="K848" s="132"/>
    </row>
    <row r="849" spans="1:11" ht="15.75" thickBot="1" x14ac:dyDescent="0.3">
      <c r="A849" s="64" t="s">
        <v>47</v>
      </c>
      <c r="B849" s="75"/>
      <c r="C849" s="418">
        <v>100</v>
      </c>
      <c r="D849" s="92">
        <v>100</v>
      </c>
      <c r="E849" s="66">
        <v>100</v>
      </c>
      <c r="F849" s="71">
        <v>0.75</v>
      </c>
      <c r="G849" s="66">
        <v>0</v>
      </c>
      <c r="H849" s="92">
        <v>3</v>
      </c>
      <c r="I849" s="66">
        <v>15</v>
      </c>
      <c r="J849" s="86">
        <v>3</v>
      </c>
      <c r="K849" s="70" t="s">
        <v>382</v>
      </c>
    </row>
    <row r="850" spans="1:11" ht="15.75" thickBot="1" x14ac:dyDescent="0.3">
      <c r="A850" s="438" t="s">
        <v>45</v>
      </c>
      <c r="B850" s="98"/>
      <c r="C850" s="439">
        <v>435</v>
      </c>
      <c r="D850" s="514"/>
      <c r="E850" s="514"/>
      <c r="F850" s="82">
        <f>SUM(F829:F849)</f>
        <v>9.4499999999999993</v>
      </c>
      <c r="G850" s="82">
        <f t="shared" ref="G850:J850" si="18">SUM(G829:G849)</f>
        <v>11.25</v>
      </c>
      <c r="H850" s="82">
        <f t="shared" si="18"/>
        <v>38.1</v>
      </c>
      <c r="I850" s="82">
        <f t="shared" si="18"/>
        <v>290.60000000000002</v>
      </c>
      <c r="J850" s="82">
        <f t="shared" si="18"/>
        <v>4.6400000000000006</v>
      </c>
      <c r="K850" s="108"/>
    </row>
    <row r="851" spans="1:11" x14ac:dyDescent="0.25">
      <c r="A851" s="64"/>
      <c r="B851" s="65"/>
      <c r="C851" s="137"/>
      <c r="D851" s="158"/>
      <c r="E851" s="71"/>
      <c r="F851" s="58"/>
      <c r="G851" s="94"/>
      <c r="H851" s="58"/>
      <c r="I851" s="106"/>
      <c r="J851" s="69"/>
    </row>
    <row r="852" spans="1:11" ht="30" x14ac:dyDescent="0.25">
      <c r="A852" s="64" t="s">
        <v>293</v>
      </c>
      <c r="B852" s="65"/>
      <c r="C852" s="469">
        <v>40</v>
      </c>
      <c r="D852" s="71"/>
      <c r="E852" s="66"/>
      <c r="F852" s="67">
        <v>0.3</v>
      </c>
      <c r="G852" s="57">
        <v>1.06</v>
      </c>
      <c r="H852" s="68">
        <v>6</v>
      </c>
      <c r="I852" s="57">
        <v>35.299999999999997</v>
      </c>
      <c r="J852" s="461">
        <v>0.84</v>
      </c>
      <c r="K852" s="70" t="s">
        <v>440</v>
      </c>
    </row>
    <row r="853" spans="1:11" x14ac:dyDescent="0.25">
      <c r="A853" s="64"/>
      <c r="B853" s="75" t="s">
        <v>59</v>
      </c>
      <c r="C853" s="66"/>
      <c r="D853" s="71">
        <v>33</v>
      </c>
      <c r="E853" s="66">
        <v>26</v>
      </c>
      <c r="F853" s="67"/>
      <c r="G853" s="57"/>
      <c r="H853" s="68"/>
      <c r="I853" s="57"/>
      <c r="J853" s="461"/>
    </row>
    <row r="854" spans="1:11" x14ac:dyDescent="0.25">
      <c r="A854" s="64"/>
      <c r="B854" s="75" t="s">
        <v>295</v>
      </c>
      <c r="C854" s="66"/>
      <c r="D854" s="71">
        <v>9.3000000000000007</v>
      </c>
      <c r="E854" s="66">
        <v>8</v>
      </c>
      <c r="F854" s="67"/>
      <c r="G854" s="57"/>
      <c r="H854" s="68"/>
      <c r="I854" s="57"/>
      <c r="J854" s="461"/>
    </row>
    <row r="855" spans="1:11" x14ac:dyDescent="0.25">
      <c r="A855" s="64"/>
      <c r="B855" s="75" t="s">
        <v>38</v>
      </c>
      <c r="C855" s="66"/>
      <c r="D855" s="71">
        <v>1</v>
      </c>
      <c r="E855" s="66">
        <v>1</v>
      </c>
      <c r="F855" s="67"/>
      <c r="G855" s="57"/>
      <c r="H855" s="68"/>
      <c r="I855" s="57"/>
      <c r="J855" s="461"/>
    </row>
    <row r="856" spans="1:11" ht="30" x14ac:dyDescent="0.25">
      <c r="A856" s="64" t="s">
        <v>296</v>
      </c>
      <c r="B856" s="65"/>
      <c r="C856" s="137" t="s">
        <v>441</v>
      </c>
      <c r="D856" s="158"/>
      <c r="E856" s="71"/>
      <c r="F856" s="68">
        <v>5.35</v>
      </c>
      <c r="G856" s="67">
        <v>5.3</v>
      </c>
      <c r="H856" s="68">
        <v>19</v>
      </c>
      <c r="I856" s="67">
        <v>145</v>
      </c>
      <c r="J856" s="461">
        <v>0.4</v>
      </c>
      <c r="K856" s="70" t="s">
        <v>442</v>
      </c>
    </row>
    <row r="857" spans="1:11" x14ac:dyDescent="0.25">
      <c r="A857" s="64"/>
      <c r="B857" s="65" t="s">
        <v>157</v>
      </c>
      <c r="C857" s="137"/>
      <c r="D857" s="158">
        <v>42</v>
      </c>
      <c r="E857" s="71">
        <v>29</v>
      </c>
      <c r="F857" s="68"/>
      <c r="G857" s="67"/>
      <c r="H857" s="68"/>
      <c r="I857" s="67"/>
      <c r="J857" s="461"/>
    </row>
    <row r="858" spans="1:11" x14ac:dyDescent="0.25">
      <c r="A858" s="64"/>
      <c r="B858" s="65" t="s">
        <v>74</v>
      </c>
      <c r="C858" s="137"/>
      <c r="D858" s="158">
        <v>11.3</v>
      </c>
      <c r="E858" s="71">
        <v>11.3</v>
      </c>
      <c r="F858" s="79"/>
      <c r="G858" s="94"/>
      <c r="H858" s="79"/>
      <c r="I858" s="67"/>
      <c r="J858" s="461"/>
    </row>
    <row r="859" spans="1:11" x14ac:dyDescent="0.25">
      <c r="A859" s="64"/>
      <c r="B859" s="65" t="s">
        <v>29</v>
      </c>
      <c r="C859" s="137"/>
      <c r="D859" s="158">
        <v>3.5</v>
      </c>
      <c r="E859" s="71">
        <v>3</v>
      </c>
      <c r="F859" s="79"/>
      <c r="G859" s="94"/>
      <c r="H859" s="79"/>
      <c r="I859" s="67"/>
      <c r="J859" s="461"/>
    </row>
    <row r="860" spans="1:11" x14ac:dyDescent="0.25">
      <c r="A860" s="64"/>
      <c r="B860" s="65" t="s">
        <v>39</v>
      </c>
      <c r="C860" s="137"/>
      <c r="D860" s="158">
        <v>2.1</v>
      </c>
      <c r="E860" s="71">
        <v>2.1</v>
      </c>
      <c r="F860" s="79"/>
      <c r="G860" s="94"/>
      <c r="H860" s="79"/>
      <c r="I860" s="67"/>
      <c r="J860" s="461"/>
    </row>
    <row r="861" spans="1:11" x14ac:dyDescent="0.25">
      <c r="A861" s="64"/>
      <c r="B861" s="65" t="s">
        <v>64</v>
      </c>
      <c r="C861" s="137"/>
      <c r="D861" s="158">
        <v>0.2</v>
      </c>
      <c r="E861" s="71">
        <v>0.2</v>
      </c>
      <c r="F861" s="79"/>
      <c r="G861" s="94"/>
      <c r="H861" s="79"/>
      <c r="I861" s="67"/>
      <c r="J861" s="461"/>
    </row>
    <row r="862" spans="1:11" x14ac:dyDescent="0.25">
      <c r="A862" s="64"/>
      <c r="B862" s="65" t="s">
        <v>298</v>
      </c>
      <c r="C862" s="137"/>
      <c r="D862" s="158"/>
      <c r="E862" s="71">
        <v>12</v>
      </c>
      <c r="F862" s="79"/>
      <c r="G862" s="94"/>
      <c r="H862" s="79"/>
      <c r="I862" s="67"/>
      <c r="J862" s="461"/>
    </row>
    <row r="863" spans="1:11" x14ac:dyDescent="0.25">
      <c r="A863" s="64"/>
      <c r="B863" s="65" t="s">
        <v>60</v>
      </c>
      <c r="C863" s="137"/>
      <c r="D863" s="158">
        <v>6</v>
      </c>
      <c r="E863" s="71">
        <v>6</v>
      </c>
      <c r="F863" s="79"/>
      <c r="G863" s="94"/>
      <c r="H863" s="79"/>
      <c r="I863" s="67"/>
      <c r="J863" s="461"/>
    </row>
    <row r="864" spans="1:11" ht="30" x14ac:dyDescent="0.25">
      <c r="A864" s="64"/>
      <c r="B864" s="65" t="s">
        <v>61</v>
      </c>
      <c r="C864" s="137"/>
      <c r="D864" s="158">
        <v>2.2999999999999998</v>
      </c>
      <c r="E864" s="71">
        <v>2.2999999999999998</v>
      </c>
      <c r="F864" s="79"/>
      <c r="G864" s="94"/>
      <c r="H864" s="79"/>
      <c r="I864" s="67"/>
      <c r="J864" s="461"/>
    </row>
    <row r="865" spans="1:11" x14ac:dyDescent="0.25">
      <c r="A865" s="64"/>
      <c r="B865" s="65" t="s">
        <v>39</v>
      </c>
      <c r="C865" s="137"/>
      <c r="D865" s="158">
        <v>143</v>
      </c>
      <c r="E865" s="71">
        <v>143</v>
      </c>
      <c r="F865" s="79"/>
      <c r="G865" s="94"/>
      <c r="H865" s="79"/>
      <c r="I865" s="67"/>
      <c r="J865" s="461"/>
    </row>
    <row r="866" spans="1:11" x14ac:dyDescent="0.25">
      <c r="A866" s="64"/>
      <c r="B866" s="65" t="s">
        <v>64</v>
      </c>
      <c r="C866" s="137"/>
      <c r="D866" s="92">
        <v>0.5</v>
      </c>
      <c r="E866" s="71">
        <v>0.5</v>
      </c>
      <c r="F866" s="79"/>
      <c r="G866" s="79"/>
      <c r="H866" s="79"/>
      <c r="I866" s="68"/>
      <c r="J866" s="461"/>
    </row>
    <row r="867" spans="1:11" x14ac:dyDescent="0.25">
      <c r="A867" s="64" t="s">
        <v>299</v>
      </c>
      <c r="B867" s="75"/>
      <c r="C867" s="66">
        <v>60</v>
      </c>
      <c r="D867" s="76"/>
      <c r="E867" s="68"/>
      <c r="F867" s="78">
        <v>10.4</v>
      </c>
      <c r="G867" s="68">
        <v>6.1</v>
      </c>
      <c r="H867" s="67">
        <v>16.5</v>
      </c>
      <c r="I867" s="57">
        <v>162</v>
      </c>
      <c r="J867" s="69"/>
      <c r="K867" s="70" t="s">
        <v>443</v>
      </c>
    </row>
    <row r="868" spans="1:11" x14ac:dyDescent="0.25">
      <c r="A868" s="64"/>
      <c r="B868" s="65" t="s">
        <v>56</v>
      </c>
      <c r="C868" s="66"/>
      <c r="D868" s="76">
        <v>48.7</v>
      </c>
      <c r="E868" s="68">
        <v>35.700000000000003</v>
      </c>
      <c r="F868" s="78"/>
      <c r="G868" s="79"/>
      <c r="H868" s="94"/>
      <c r="I868" s="57"/>
      <c r="J868" s="69"/>
    </row>
    <row r="869" spans="1:11" x14ac:dyDescent="0.25">
      <c r="A869" s="64"/>
      <c r="B869" s="75" t="s">
        <v>157</v>
      </c>
      <c r="C869" s="66"/>
      <c r="D869" s="76">
        <v>40.799999999999997</v>
      </c>
      <c r="E869" s="68">
        <v>26.6</v>
      </c>
      <c r="F869" s="78"/>
      <c r="G869" s="78"/>
      <c r="H869" s="78"/>
      <c r="I869" s="78"/>
      <c r="J869" s="93"/>
    </row>
    <row r="870" spans="1:11" x14ac:dyDescent="0.25">
      <c r="A870" s="64"/>
      <c r="B870" s="75" t="s">
        <v>60</v>
      </c>
      <c r="C870" s="66"/>
      <c r="D870" s="76">
        <v>8.9</v>
      </c>
      <c r="E870" s="68">
        <v>7.5</v>
      </c>
      <c r="F870" s="78"/>
      <c r="G870" s="79"/>
      <c r="H870" s="94"/>
      <c r="I870" s="57"/>
      <c r="J870" s="69"/>
    </row>
    <row r="871" spans="1:11" x14ac:dyDescent="0.25">
      <c r="A871" s="64"/>
      <c r="B871" s="75" t="s">
        <v>68</v>
      </c>
      <c r="C871" s="66"/>
      <c r="D871" s="76">
        <v>8</v>
      </c>
      <c r="E871" s="68">
        <v>8</v>
      </c>
      <c r="F871" s="78"/>
      <c r="G871" s="79"/>
      <c r="H871" s="94"/>
      <c r="I871" s="57"/>
      <c r="J871" s="69"/>
    </row>
    <row r="872" spans="1:11" x14ac:dyDescent="0.25">
      <c r="A872" s="64"/>
      <c r="B872" s="75" t="s">
        <v>29</v>
      </c>
      <c r="C872" s="66"/>
      <c r="D872" s="76">
        <v>3.4</v>
      </c>
      <c r="E872" s="68">
        <v>3</v>
      </c>
      <c r="F872" s="78"/>
      <c r="G872" s="68"/>
      <c r="H872" s="67"/>
      <c r="I872" s="57"/>
      <c r="J872" s="69"/>
    </row>
    <row r="873" spans="1:11" ht="30" x14ac:dyDescent="0.25">
      <c r="A873" s="64"/>
      <c r="B873" s="75" t="s">
        <v>191</v>
      </c>
      <c r="C873" s="66"/>
      <c r="D873" s="67">
        <v>5</v>
      </c>
      <c r="E873" s="68">
        <v>5</v>
      </c>
      <c r="F873" s="78"/>
      <c r="G873" s="68"/>
      <c r="H873" s="67"/>
      <c r="I873" s="57"/>
      <c r="J873" s="69"/>
    </row>
    <row r="874" spans="1:11" x14ac:dyDescent="0.25">
      <c r="A874" s="64"/>
      <c r="B874" s="75" t="s">
        <v>39</v>
      </c>
      <c r="C874" s="66"/>
      <c r="D874" s="76">
        <v>8</v>
      </c>
      <c r="E874" s="68">
        <v>8</v>
      </c>
      <c r="F874" s="78"/>
      <c r="G874" s="68"/>
      <c r="H874" s="67"/>
      <c r="I874" s="57"/>
      <c r="J874" s="69"/>
    </row>
    <row r="875" spans="1:11" x14ac:dyDescent="0.25">
      <c r="A875" s="65"/>
      <c r="B875" s="75" t="s">
        <v>64</v>
      </c>
      <c r="C875" s="66"/>
      <c r="D875" s="68">
        <v>0.5</v>
      </c>
      <c r="E875" s="76">
        <v>0.5</v>
      </c>
      <c r="F875" s="216"/>
      <c r="G875" s="76"/>
      <c r="H875" s="76"/>
      <c r="I875" s="67"/>
      <c r="J875" s="69"/>
    </row>
    <row r="876" spans="1:11" ht="30" x14ac:dyDescent="0.25">
      <c r="A876" s="65"/>
      <c r="B876" s="75" t="s">
        <v>61</v>
      </c>
      <c r="C876" s="66"/>
      <c r="D876" s="68">
        <v>2</v>
      </c>
      <c r="E876" s="76">
        <v>2</v>
      </c>
      <c r="F876" s="216"/>
      <c r="G876" s="76"/>
      <c r="H876" s="76"/>
      <c r="I876" s="67"/>
      <c r="J876" s="253"/>
    </row>
    <row r="877" spans="1:11" ht="30" x14ac:dyDescent="0.25">
      <c r="A877" s="64" t="s">
        <v>158</v>
      </c>
      <c r="B877" s="75"/>
      <c r="C877" s="66">
        <v>150</v>
      </c>
      <c r="D877" s="68"/>
      <c r="E877" s="68"/>
      <c r="F877" s="68">
        <v>2.7</v>
      </c>
      <c r="G877" s="68">
        <v>7.5</v>
      </c>
      <c r="H877" s="68">
        <v>12.8</v>
      </c>
      <c r="I877" s="68">
        <v>130</v>
      </c>
      <c r="J877" s="69">
        <v>10.5</v>
      </c>
      <c r="K877" s="70" t="s">
        <v>302</v>
      </c>
    </row>
    <row r="878" spans="1:11" x14ac:dyDescent="0.25">
      <c r="A878" s="64"/>
      <c r="B878" s="75" t="s">
        <v>73</v>
      </c>
      <c r="C878" s="66"/>
      <c r="D878" s="67">
        <v>66</v>
      </c>
      <c r="E878" s="68">
        <v>54</v>
      </c>
      <c r="F878" s="67"/>
      <c r="G878" s="68"/>
      <c r="H878" s="67"/>
      <c r="I878" s="57"/>
      <c r="J878" s="69"/>
      <c r="K878" s="254"/>
    </row>
    <row r="879" spans="1:11" x14ac:dyDescent="0.25">
      <c r="A879" s="64"/>
      <c r="B879" s="75" t="s">
        <v>57</v>
      </c>
      <c r="C879" s="66"/>
      <c r="D879" s="67">
        <v>64</v>
      </c>
      <c r="E879" s="68">
        <v>48</v>
      </c>
      <c r="F879" s="67"/>
      <c r="G879" s="68"/>
      <c r="H879" s="67"/>
      <c r="I879" s="57"/>
      <c r="J879" s="69"/>
      <c r="K879" s="254"/>
    </row>
    <row r="880" spans="1:11" x14ac:dyDescent="0.25">
      <c r="A880" s="64"/>
      <c r="B880" s="75" t="s">
        <v>60</v>
      </c>
      <c r="C880" s="66"/>
      <c r="D880" s="67">
        <v>14</v>
      </c>
      <c r="E880" s="68">
        <v>12</v>
      </c>
      <c r="F880" s="67"/>
      <c r="G880" s="68"/>
      <c r="H880" s="67"/>
      <c r="I880" s="57"/>
      <c r="J880" s="69"/>
      <c r="K880" s="202"/>
    </row>
    <row r="881" spans="1:11" x14ac:dyDescent="0.25">
      <c r="A881" s="64"/>
      <c r="B881" s="75" t="s">
        <v>59</v>
      </c>
      <c r="C881" s="66"/>
      <c r="D881" s="67">
        <v>30</v>
      </c>
      <c r="E881" s="68">
        <v>24</v>
      </c>
      <c r="F881" s="67"/>
      <c r="G881" s="68"/>
      <c r="H881" s="67"/>
      <c r="I881" s="57"/>
      <c r="J881" s="69"/>
      <c r="K881" s="149"/>
    </row>
    <row r="882" spans="1:11" x14ac:dyDescent="0.25">
      <c r="A882" s="64"/>
      <c r="B882" s="255" t="s">
        <v>303</v>
      </c>
      <c r="C882" s="256"/>
      <c r="D882" s="257">
        <v>30</v>
      </c>
      <c r="E882" s="258">
        <v>24</v>
      </c>
      <c r="F882" s="67"/>
      <c r="G882" s="68"/>
      <c r="H882" s="67"/>
      <c r="I882" s="57"/>
      <c r="J882" s="69"/>
      <c r="K882" s="149"/>
    </row>
    <row r="883" spans="1:11" x14ac:dyDescent="0.25">
      <c r="A883" s="64"/>
      <c r="B883" s="75" t="s">
        <v>304</v>
      </c>
      <c r="C883" s="66"/>
      <c r="D883" s="67">
        <v>34</v>
      </c>
      <c r="E883" s="68">
        <v>24</v>
      </c>
      <c r="F883" s="67"/>
      <c r="G883" s="68"/>
      <c r="H883" s="67"/>
      <c r="I883" s="57"/>
      <c r="J883" s="69"/>
      <c r="K883" s="149"/>
    </row>
    <row r="884" spans="1:11" ht="30" x14ac:dyDescent="0.25">
      <c r="A884" s="64"/>
      <c r="B884" s="75" t="s">
        <v>61</v>
      </c>
      <c r="C884" s="66"/>
      <c r="D884" s="67">
        <v>4</v>
      </c>
      <c r="E884" s="68">
        <v>4</v>
      </c>
      <c r="F884" s="67"/>
      <c r="G884" s="68"/>
      <c r="H884" s="67"/>
      <c r="I884" s="57"/>
      <c r="J884" s="69"/>
      <c r="K884" s="149"/>
    </row>
    <row r="885" spans="1:11" x14ac:dyDescent="0.25">
      <c r="A885" s="64"/>
      <c r="B885" s="175" t="s">
        <v>160</v>
      </c>
      <c r="C885" s="66"/>
      <c r="D885" s="67"/>
      <c r="E885" s="68">
        <v>45</v>
      </c>
      <c r="F885" s="67"/>
      <c r="G885" s="68"/>
      <c r="H885" s="67"/>
      <c r="I885" s="57"/>
      <c r="J885" s="69"/>
      <c r="K885" s="202"/>
    </row>
    <row r="886" spans="1:11" x14ac:dyDescent="0.25">
      <c r="A886" s="64"/>
      <c r="B886" s="75" t="s">
        <v>74</v>
      </c>
      <c r="C886" s="66"/>
      <c r="D886" s="67">
        <v>2</v>
      </c>
      <c r="E886" s="68">
        <v>2</v>
      </c>
      <c r="F886" s="67"/>
      <c r="G886" s="68"/>
      <c r="H886" s="67"/>
      <c r="I886" s="57"/>
      <c r="J886" s="69"/>
      <c r="K886" s="149"/>
    </row>
    <row r="887" spans="1:11" x14ac:dyDescent="0.25">
      <c r="A887" s="64"/>
      <c r="B887" s="75" t="s">
        <v>30</v>
      </c>
      <c r="C887" s="66"/>
      <c r="D887" s="67">
        <v>2</v>
      </c>
      <c r="E887" s="68">
        <v>2</v>
      </c>
      <c r="F887" s="67"/>
      <c r="G887" s="68"/>
      <c r="H887" s="67"/>
      <c r="I887" s="57"/>
      <c r="J887" s="69"/>
      <c r="K887" s="149"/>
    </row>
    <row r="888" spans="1:11" x14ac:dyDescent="0.25">
      <c r="A888" s="64"/>
      <c r="B888" s="75" t="s">
        <v>161</v>
      </c>
      <c r="C888" s="66"/>
      <c r="D888" s="67">
        <v>41</v>
      </c>
      <c r="E888" s="68">
        <v>41</v>
      </c>
      <c r="F888" s="67"/>
      <c r="G888" s="68"/>
      <c r="H888" s="67"/>
      <c r="I888" s="57"/>
      <c r="J888" s="69"/>
      <c r="K888" s="149"/>
    </row>
    <row r="889" spans="1:11" x14ac:dyDescent="0.25">
      <c r="A889" s="64"/>
      <c r="B889" s="75" t="s">
        <v>38</v>
      </c>
      <c r="C889" s="66"/>
      <c r="D889" s="67">
        <v>0.5</v>
      </c>
      <c r="E889" s="68">
        <v>0.5</v>
      </c>
      <c r="F889" s="67"/>
      <c r="G889" s="68"/>
      <c r="H889" s="67"/>
      <c r="I889" s="57"/>
      <c r="J889" s="69"/>
      <c r="K889" s="149"/>
    </row>
    <row r="890" spans="1:11" x14ac:dyDescent="0.25">
      <c r="A890" s="64"/>
      <c r="B890" s="75" t="s">
        <v>60</v>
      </c>
      <c r="C890" s="66"/>
      <c r="D890" s="67">
        <v>1</v>
      </c>
      <c r="E890" s="68">
        <v>0.9</v>
      </c>
      <c r="F890" s="67"/>
      <c r="G890" s="68"/>
      <c r="H890" s="67"/>
      <c r="I890" s="57"/>
      <c r="J890" s="69"/>
      <c r="K890" s="149"/>
    </row>
    <row r="891" spans="1:11" x14ac:dyDescent="0.25">
      <c r="A891" s="64"/>
      <c r="B891" s="75" t="s">
        <v>59</v>
      </c>
      <c r="C891" s="66"/>
      <c r="D891" s="67">
        <v>3.8</v>
      </c>
      <c r="E891" s="68">
        <v>3</v>
      </c>
      <c r="F891" s="67"/>
      <c r="G891" s="68"/>
      <c r="H891" s="67"/>
      <c r="I891" s="57"/>
      <c r="J891" s="69"/>
      <c r="K891" s="149"/>
    </row>
    <row r="892" spans="1:11" x14ac:dyDescent="0.25">
      <c r="A892" s="64"/>
      <c r="B892" s="75" t="s">
        <v>32</v>
      </c>
      <c r="C892" s="66"/>
      <c r="D892" s="67">
        <v>0.5</v>
      </c>
      <c r="E892" s="68">
        <v>0.5</v>
      </c>
      <c r="F892" s="67"/>
      <c r="G892" s="68"/>
      <c r="H892" s="67"/>
      <c r="I892" s="57"/>
      <c r="J892" s="69"/>
      <c r="K892" s="202"/>
    </row>
    <row r="893" spans="1:11" x14ac:dyDescent="0.25">
      <c r="A893" s="64" t="s">
        <v>76</v>
      </c>
      <c r="B893" s="65"/>
      <c r="C893" s="66">
        <v>130</v>
      </c>
      <c r="D893" s="67"/>
      <c r="E893" s="68"/>
      <c r="F893" s="57"/>
      <c r="G893" s="68"/>
      <c r="H893" s="67">
        <v>13</v>
      </c>
      <c r="I893" s="57">
        <v>52</v>
      </c>
      <c r="J893" s="69"/>
      <c r="K893" s="70" t="s">
        <v>387</v>
      </c>
    </row>
    <row r="894" spans="1:11" x14ac:dyDescent="0.25">
      <c r="A894" s="64"/>
      <c r="B894" s="65" t="s">
        <v>78</v>
      </c>
      <c r="C894" s="66"/>
      <c r="D894" s="67">
        <v>15.2</v>
      </c>
      <c r="E894" s="68">
        <v>15.2</v>
      </c>
      <c r="F894" s="57"/>
      <c r="G894" s="68"/>
      <c r="H894" s="67"/>
      <c r="I894" s="57"/>
      <c r="J894" s="69"/>
    </row>
    <row r="895" spans="1:11" x14ac:dyDescent="0.25">
      <c r="A895" s="64"/>
      <c r="B895" s="65" t="s">
        <v>38</v>
      </c>
      <c r="C895" s="66"/>
      <c r="D895" s="67">
        <v>6</v>
      </c>
      <c r="E895" s="68">
        <v>6</v>
      </c>
      <c r="F895" s="57"/>
      <c r="G895" s="68"/>
      <c r="H895" s="67"/>
      <c r="I895" s="57"/>
      <c r="J895" s="69"/>
    </row>
    <row r="896" spans="1:11" x14ac:dyDescent="0.25">
      <c r="A896" s="64"/>
      <c r="B896" s="65" t="s">
        <v>79</v>
      </c>
      <c r="C896" s="66"/>
      <c r="D896" s="68">
        <v>130</v>
      </c>
      <c r="E896" s="68">
        <v>130</v>
      </c>
      <c r="F896" s="68"/>
      <c r="G896" s="68"/>
      <c r="H896" s="68"/>
      <c r="I896" s="68"/>
      <c r="J896" s="69"/>
    </row>
    <row r="897" spans="1:11" x14ac:dyDescent="0.25">
      <c r="A897" s="77" t="s">
        <v>68</v>
      </c>
      <c r="B897" s="65"/>
      <c r="C897" s="66">
        <v>15</v>
      </c>
      <c r="D897" s="158">
        <v>15</v>
      </c>
      <c r="E897" s="71">
        <v>15</v>
      </c>
      <c r="F897" s="66">
        <v>1.2</v>
      </c>
      <c r="G897" s="92">
        <v>0.15</v>
      </c>
      <c r="H897" s="66">
        <v>7.3</v>
      </c>
      <c r="I897" s="92">
        <v>36</v>
      </c>
      <c r="J897" s="86">
        <v>0</v>
      </c>
    </row>
    <row r="898" spans="1:11" ht="15.75" thickBot="1" x14ac:dyDescent="0.3">
      <c r="A898" s="425" t="s">
        <v>80</v>
      </c>
      <c r="B898" s="47"/>
      <c r="C898" s="49">
        <v>30</v>
      </c>
      <c r="D898" s="569">
        <v>30</v>
      </c>
      <c r="E898" s="567">
        <v>30</v>
      </c>
      <c r="F898" s="66">
        <v>1.5</v>
      </c>
      <c r="G898" s="92">
        <v>0.3</v>
      </c>
      <c r="H898" s="66">
        <v>14.3</v>
      </c>
      <c r="I898" s="92">
        <v>66</v>
      </c>
      <c r="J898" s="86"/>
      <c r="K898" s="97"/>
    </row>
    <row r="899" spans="1:11" ht="15.75" thickBot="1" x14ac:dyDescent="0.3">
      <c r="A899" s="438" t="s">
        <v>45</v>
      </c>
      <c r="B899" s="98"/>
      <c r="C899" s="82">
        <v>580</v>
      </c>
      <c r="D899" s="173"/>
      <c r="E899" s="50"/>
      <c r="F899" s="141">
        <f>SUM(F851:F898)</f>
        <v>21.45</v>
      </c>
      <c r="G899" s="141">
        <f t="shared" ref="G899:J899" si="19">SUM(G851:G898)</f>
        <v>20.41</v>
      </c>
      <c r="H899" s="141">
        <f t="shared" si="19"/>
        <v>88.899999999999991</v>
      </c>
      <c r="I899" s="141">
        <f t="shared" si="19"/>
        <v>626.29999999999995</v>
      </c>
      <c r="J899" s="141">
        <f t="shared" si="19"/>
        <v>11.74</v>
      </c>
      <c r="K899" s="108"/>
    </row>
    <row r="900" spans="1:11" x14ac:dyDescent="0.25">
      <c r="A900" s="417"/>
      <c r="B900" s="55" t="s">
        <v>81</v>
      </c>
      <c r="C900" s="56"/>
      <c r="D900" s="566"/>
      <c r="E900" s="566"/>
      <c r="F900" s="564"/>
      <c r="G900" s="56"/>
      <c r="H900" s="565"/>
      <c r="I900" s="564"/>
      <c r="J900" s="115"/>
      <c r="K900" s="445"/>
    </row>
    <row r="901" spans="1:11" x14ac:dyDescent="0.25">
      <c r="A901" s="87" t="s">
        <v>82</v>
      </c>
      <c r="B901" s="75"/>
      <c r="C901" s="66">
        <v>60</v>
      </c>
      <c r="D901" s="67">
        <v>68</v>
      </c>
      <c r="E901" s="57">
        <v>60</v>
      </c>
      <c r="F901" s="71">
        <v>0.3</v>
      </c>
      <c r="G901" s="68">
        <v>0</v>
      </c>
      <c r="H901" s="67">
        <v>3</v>
      </c>
      <c r="I901" s="85">
        <v>13</v>
      </c>
      <c r="J901" s="69">
        <v>7.5</v>
      </c>
      <c r="K901" s="70" t="s">
        <v>414</v>
      </c>
    </row>
    <row r="902" spans="1:11" x14ac:dyDescent="0.25">
      <c r="A902" s="77" t="s">
        <v>90</v>
      </c>
      <c r="B902" s="65"/>
      <c r="C902" s="66">
        <v>130</v>
      </c>
      <c r="D902" s="92"/>
      <c r="E902" s="66"/>
      <c r="F902" s="66">
        <v>4</v>
      </c>
      <c r="G902" s="66">
        <v>3.2</v>
      </c>
      <c r="H902" s="66">
        <v>5.0999999999999996</v>
      </c>
      <c r="I902" s="71">
        <v>65</v>
      </c>
      <c r="J902" s="86">
        <v>1.05</v>
      </c>
      <c r="K902" s="70" t="s">
        <v>91</v>
      </c>
    </row>
    <row r="903" spans="1:11" x14ac:dyDescent="0.25">
      <c r="A903" s="77"/>
      <c r="B903" s="65" t="s">
        <v>92</v>
      </c>
      <c r="C903" s="66"/>
      <c r="D903" s="92">
        <v>134</v>
      </c>
      <c r="E903" s="66">
        <v>130</v>
      </c>
      <c r="F903" s="66"/>
      <c r="G903" s="92"/>
      <c r="H903" s="66"/>
      <c r="I903" s="92"/>
      <c r="J903" s="86"/>
    </row>
    <row r="904" spans="1:11" x14ac:dyDescent="0.25">
      <c r="A904" s="103" t="s">
        <v>305</v>
      </c>
      <c r="B904" s="65"/>
      <c r="C904" s="66">
        <v>50</v>
      </c>
      <c r="D904" s="67"/>
      <c r="E904" s="68"/>
      <c r="F904" s="71">
        <v>5.8</v>
      </c>
      <c r="G904" s="57">
        <v>3.6</v>
      </c>
      <c r="H904" s="68">
        <v>19</v>
      </c>
      <c r="I904" s="85">
        <v>132</v>
      </c>
      <c r="J904" s="69">
        <v>0.03</v>
      </c>
      <c r="K904" s="70" t="s">
        <v>444</v>
      </c>
    </row>
    <row r="905" spans="1:11" x14ac:dyDescent="0.25">
      <c r="A905" s="103"/>
      <c r="B905" s="65" t="s">
        <v>74</v>
      </c>
      <c r="C905" s="66"/>
      <c r="D905" s="67">
        <v>25</v>
      </c>
      <c r="E905" s="68">
        <v>25</v>
      </c>
      <c r="F905" s="71"/>
      <c r="G905" s="57"/>
      <c r="H905" s="68"/>
      <c r="I905" s="85"/>
      <c r="J905" s="69"/>
    </row>
    <row r="906" spans="1:11" x14ac:dyDescent="0.25">
      <c r="A906" s="103"/>
      <c r="B906" s="65" t="s">
        <v>38</v>
      </c>
      <c r="C906" s="66"/>
      <c r="D906" s="67">
        <v>1.4</v>
      </c>
      <c r="E906" s="68">
        <v>1.4</v>
      </c>
      <c r="F906" s="71"/>
      <c r="G906" s="57"/>
      <c r="H906" s="68"/>
      <c r="I906" s="85"/>
      <c r="J906" s="69"/>
    </row>
    <row r="907" spans="1:11" x14ac:dyDescent="0.25">
      <c r="A907" s="103"/>
      <c r="B907" s="65" t="s">
        <v>30</v>
      </c>
      <c r="C907" s="66"/>
      <c r="D907" s="67">
        <v>1</v>
      </c>
      <c r="E907" s="68">
        <v>1</v>
      </c>
      <c r="F907" s="71"/>
      <c r="G907" s="57"/>
      <c r="H907" s="68"/>
      <c r="I907" s="85"/>
      <c r="J907" s="69"/>
    </row>
    <row r="908" spans="1:11" x14ac:dyDescent="0.25">
      <c r="A908" s="103"/>
      <c r="B908" s="65" t="s">
        <v>29</v>
      </c>
      <c r="C908" s="66"/>
      <c r="D908" s="67">
        <v>1.4</v>
      </c>
      <c r="E908" s="68">
        <v>1.3</v>
      </c>
      <c r="F908" s="71"/>
      <c r="G908" s="57"/>
      <c r="H908" s="68"/>
      <c r="I908" s="85"/>
      <c r="J908" s="69"/>
    </row>
    <row r="909" spans="1:11" x14ac:dyDescent="0.25">
      <c r="A909" s="103"/>
      <c r="B909" s="65" t="s">
        <v>64</v>
      </c>
      <c r="C909" s="66"/>
      <c r="D909" s="67">
        <v>0.4</v>
      </c>
      <c r="E909" s="68">
        <v>0.4</v>
      </c>
      <c r="F909" s="71"/>
      <c r="G909" s="57"/>
      <c r="H909" s="68"/>
      <c r="I909" s="85"/>
      <c r="J909" s="69"/>
    </row>
    <row r="910" spans="1:11" x14ac:dyDescent="0.25">
      <c r="A910" s="103"/>
      <c r="B910" s="65" t="s">
        <v>170</v>
      </c>
      <c r="C910" s="66"/>
      <c r="D910" s="67">
        <v>0.2</v>
      </c>
      <c r="E910" s="68">
        <v>0.2</v>
      </c>
      <c r="F910" s="71"/>
      <c r="G910" s="57"/>
      <c r="H910" s="68"/>
      <c r="I910" s="85"/>
      <c r="J910" s="69"/>
    </row>
    <row r="911" spans="1:11" x14ac:dyDescent="0.25">
      <c r="A911" s="103"/>
      <c r="B911" s="65" t="s">
        <v>39</v>
      </c>
      <c r="C911" s="66"/>
      <c r="D911" s="67">
        <v>10</v>
      </c>
      <c r="E911" s="68">
        <v>10</v>
      </c>
      <c r="F911" s="71"/>
      <c r="G911" s="57"/>
      <c r="H911" s="68"/>
      <c r="I911" s="85"/>
      <c r="J911" s="69"/>
    </row>
    <row r="912" spans="1:11" x14ac:dyDescent="0.25">
      <c r="A912" s="103"/>
      <c r="B912" s="65" t="s">
        <v>306</v>
      </c>
      <c r="C912" s="66"/>
      <c r="D912" s="67"/>
      <c r="E912" s="68">
        <v>39</v>
      </c>
      <c r="F912" s="71"/>
      <c r="G912" s="57"/>
      <c r="H912" s="68"/>
      <c r="I912" s="85"/>
      <c r="J912" s="69"/>
    </row>
    <row r="913" spans="1:11" x14ac:dyDescent="0.25">
      <c r="A913" s="87"/>
      <c r="B913" s="75" t="s">
        <v>137</v>
      </c>
      <c r="C913" s="66"/>
      <c r="D913" s="67">
        <v>16</v>
      </c>
      <c r="E913" s="68">
        <v>16</v>
      </c>
      <c r="F913" s="71"/>
      <c r="G913" s="57"/>
      <c r="H913" s="68"/>
      <c r="I913" s="57"/>
      <c r="J913" s="69"/>
    </row>
    <row r="914" spans="1:11" x14ac:dyDescent="0.25">
      <c r="A914" s="87"/>
      <c r="B914" s="75" t="s">
        <v>29</v>
      </c>
      <c r="C914" s="66"/>
      <c r="D914" s="67">
        <v>1.7</v>
      </c>
      <c r="E914" s="68">
        <v>1.6</v>
      </c>
      <c r="F914" s="71"/>
      <c r="G914" s="57"/>
      <c r="H914" s="68"/>
      <c r="I914" s="85"/>
      <c r="J914" s="69"/>
    </row>
    <row r="915" spans="1:11" x14ac:dyDescent="0.25">
      <c r="A915" s="87"/>
      <c r="B915" s="75" t="s">
        <v>74</v>
      </c>
      <c r="C915" s="66"/>
      <c r="D915" s="67">
        <v>0.8</v>
      </c>
      <c r="E915" s="68">
        <v>0.8</v>
      </c>
      <c r="F915" s="71"/>
      <c r="G915" s="57"/>
      <c r="H915" s="68"/>
      <c r="I915" s="85"/>
      <c r="J915" s="69"/>
    </row>
    <row r="916" spans="1:11" x14ac:dyDescent="0.25">
      <c r="A916" s="87"/>
      <c r="B916" s="75" t="s">
        <v>122</v>
      </c>
      <c r="C916" s="66"/>
      <c r="D916" s="67">
        <v>0.8</v>
      </c>
      <c r="E916" s="68">
        <v>0.8</v>
      </c>
      <c r="F916" s="71"/>
      <c r="G916" s="57"/>
      <c r="H916" s="68"/>
      <c r="I916" s="85"/>
      <c r="J916" s="69"/>
    </row>
    <row r="917" spans="1:11" x14ac:dyDescent="0.25">
      <c r="A917" s="87"/>
      <c r="B917" s="75" t="s">
        <v>38</v>
      </c>
      <c r="C917" s="66"/>
      <c r="D917" s="67">
        <v>1.8</v>
      </c>
      <c r="E917" s="68">
        <v>1.8</v>
      </c>
      <c r="F917" s="71"/>
      <c r="G917" s="57"/>
      <c r="H917" s="68"/>
      <c r="I917" s="261"/>
      <c r="J917" s="69"/>
    </row>
    <row r="918" spans="1:11" x14ac:dyDescent="0.25">
      <c r="A918" s="103"/>
      <c r="B918" s="75" t="s">
        <v>307</v>
      </c>
      <c r="C918" s="137"/>
      <c r="D918" s="102"/>
      <c r="E918" s="86">
        <v>20</v>
      </c>
      <c r="F918" s="92"/>
      <c r="G918" s="66"/>
      <c r="H918" s="92"/>
      <c r="I918" s="71"/>
      <c r="J918" s="86"/>
    </row>
    <row r="919" spans="1:11" x14ac:dyDescent="0.25">
      <c r="A919" s="75"/>
      <c r="B919" s="75" t="s">
        <v>74</v>
      </c>
      <c r="C919" s="137"/>
      <c r="D919" s="271">
        <v>1</v>
      </c>
      <c r="E919" s="86">
        <v>1</v>
      </c>
      <c r="F919" s="92"/>
      <c r="G919" s="66"/>
      <c r="H919" s="92"/>
      <c r="I919" s="71"/>
      <c r="J919" s="86"/>
    </row>
    <row r="920" spans="1:11" x14ac:dyDescent="0.25">
      <c r="A920" s="75"/>
      <c r="B920" s="75" t="s">
        <v>29</v>
      </c>
      <c r="C920" s="137"/>
      <c r="D920" s="271">
        <v>1.1000000000000001</v>
      </c>
      <c r="E920" s="86">
        <v>1</v>
      </c>
      <c r="F920" s="92"/>
      <c r="G920" s="66"/>
      <c r="H920" s="92"/>
      <c r="I920" s="71"/>
      <c r="J920" s="86"/>
    </row>
    <row r="921" spans="1:11" ht="30" x14ac:dyDescent="0.25">
      <c r="A921" s="75"/>
      <c r="B921" s="75" t="s">
        <v>61</v>
      </c>
      <c r="C921" s="137"/>
      <c r="D921" s="271">
        <v>0.2</v>
      </c>
      <c r="E921" s="86">
        <v>0.2</v>
      </c>
      <c r="F921" s="92"/>
      <c r="G921" s="66"/>
      <c r="H921" s="92"/>
      <c r="I921" s="71"/>
      <c r="J921" s="86"/>
    </row>
    <row r="922" spans="1:11" x14ac:dyDescent="0.25">
      <c r="A922" s="64" t="s">
        <v>93</v>
      </c>
      <c r="B922" s="75"/>
      <c r="C922" s="68">
        <v>19</v>
      </c>
      <c r="D922" s="92">
        <v>19</v>
      </c>
      <c r="E922" s="66">
        <v>19</v>
      </c>
      <c r="F922" s="66">
        <v>1.4</v>
      </c>
      <c r="G922" s="66">
        <v>0.9</v>
      </c>
      <c r="H922" s="66">
        <v>2</v>
      </c>
      <c r="I922" s="66">
        <v>21</v>
      </c>
      <c r="J922" s="86"/>
    </row>
    <row r="923" spans="1:11" x14ac:dyDescent="0.25">
      <c r="A923" s="77" t="s">
        <v>94</v>
      </c>
      <c r="B923" s="65"/>
      <c r="C923" s="66">
        <v>100</v>
      </c>
      <c r="D923" s="92"/>
      <c r="E923" s="66"/>
      <c r="F923" s="66"/>
      <c r="G923" s="92"/>
      <c r="H923" s="66">
        <v>5</v>
      </c>
      <c r="I923" s="92">
        <v>21</v>
      </c>
      <c r="J923" s="86"/>
      <c r="K923" s="70" t="s">
        <v>95</v>
      </c>
    </row>
    <row r="924" spans="1:11" x14ac:dyDescent="0.25">
      <c r="A924" s="77"/>
      <c r="B924" s="65" t="s">
        <v>96</v>
      </c>
      <c r="C924" s="66"/>
      <c r="D924" s="92">
        <v>0.2</v>
      </c>
      <c r="E924" s="66">
        <v>0.2</v>
      </c>
      <c r="F924" s="66"/>
      <c r="G924" s="92"/>
      <c r="H924" s="66"/>
      <c r="I924" s="92"/>
      <c r="J924" s="86"/>
    </row>
    <row r="925" spans="1:11" x14ac:dyDescent="0.25">
      <c r="A925" s="77"/>
      <c r="B925" s="65" t="s">
        <v>86</v>
      </c>
      <c r="C925" s="66"/>
      <c r="D925" s="92">
        <v>4</v>
      </c>
      <c r="E925" s="66">
        <v>4</v>
      </c>
      <c r="F925" s="66"/>
      <c r="G925" s="92"/>
      <c r="H925" s="66"/>
      <c r="I925" s="92"/>
      <c r="J925" s="86"/>
    </row>
    <row r="926" spans="1:11" ht="15.75" thickBot="1" x14ac:dyDescent="0.3">
      <c r="A926" s="77"/>
      <c r="B926" s="65" t="s">
        <v>79</v>
      </c>
      <c r="C926" s="66"/>
      <c r="D926" s="92">
        <v>100</v>
      </c>
      <c r="E926" s="66">
        <v>100</v>
      </c>
      <c r="F926" s="66"/>
      <c r="G926" s="92"/>
      <c r="H926" s="66"/>
      <c r="I926" s="92"/>
      <c r="J926" s="86"/>
    </row>
    <row r="927" spans="1:11" ht="15.75" thickBot="1" x14ac:dyDescent="0.3">
      <c r="A927" s="438" t="s">
        <v>45</v>
      </c>
      <c r="B927" s="98"/>
      <c r="C927" s="107">
        <v>362</v>
      </c>
      <c r="D927" s="173"/>
      <c r="E927" s="188"/>
      <c r="F927" s="141">
        <f>SUM(F900:F926)</f>
        <v>11.5</v>
      </c>
      <c r="G927" s="141">
        <f>SUM(G900:G926)</f>
        <v>7.7000000000000011</v>
      </c>
      <c r="H927" s="141">
        <f>SUM(H900:H926)</f>
        <v>34.1</v>
      </c>
      <c r="I927" s="141">
        <f>SUM(I900:I926)</f>
        <v>252</v>
      </c>
      <c r="J927" s="141">
        <f>SUM(J900:J926)</f>
        <v>8.58</v>
      </c>
      <c r="K927" s="108"/>
    </row>
    <row r="928" spans="1:11" ht="15.75" thickBot="1" x14ac:dyDescent="0.3">
      <c r="A928" s="449" t="s">
        <v>97</v>
      </c>
      <c r="B928" s="450"/>
      <c r="C928" s="515">
        <f>C850+C899+C927</f>
        <v>1377</v>
      </c>
      <c r="D928" s="516"/>
      <c r="E928" s="512"/>
      <c r="F928" s="513">
        <f>F850+F899+F927</f>
        <v>42.4</v>
      </c>
      <c r="G928" s="513">
        <f>G850+G899+G927</f>
        <v>39.36</v>
      </c>
      <c r="H928" s="513">
        <f>H850+H899+H927</f>
        <v>161.1</v>
      </c>
      <c r="I928" s="513">
        <f>I850+I899+I927</f>
        <v>1168.9000000000001</v>
      </c>
      <c r="J928" s="513">
        <f>J850+J899+J927</f>
        <v>24.96</v>
      </c>
      <c r="K928" s="455"/>
    </row>
    <row r="929" spans="1:11" x14ac:dyDescent="0.25">
      <c r="A929" s="517" t="s">
        <v>309</v>
      </c>
      <c r="B929" s="29"/>
      <c r="C929" s="518">
        <f>C91+C183+C276+C364+C457+C551+C641+C736+C824+C928</f>
        <v>13398</v>
      </c>
      <c r="D929" s="565"/>
      <c r="E929" s="565"/>
      <c r="F929" s="194">
        <f>F91+F183+F276+F364+F457+F551+F641+F736+F824+F928</f>
        <v>399.62999999999994</v>
      </c>
      <c r="G929" s="194">
        <f>G91+G183+G276+G364+G457+G551+G641+G736+G824+G928</f>
        <v>389.09</v>
      </c>
      <c r="H929" s="194">
        <f>H91+H183+H276+H364+H457+H551+H641+H736+H824+H928</f>
        <v>1588.5500000000002</v>
      </c>
      <c r="I929" s="194">
        <f>I91+I183+I276+I364+I457+I551+I641+I736+I824+I928</f>
        <v>11445.899999999998</v>
      </c>
      <c r="J929" s="194">
        <f>J91+J183+J276+J364+J457+J551+J641+J736+J824+J928</f>
        <v>287.99775</v>
      </c>
      <c r="K929" s="29"/>
    </row>
    <row r="930" spans="1:11" x14ac:dyDescent="0.25">
      <c r="A930" s="264" t="s">
        <v>310</v>
      </c>
      <c r="B930" s="264"/>
      <c r="C930" s="519">
        <f>C929/10</f>
        <v>1339.8</v>
      </c>
      <c r="D930" s="520"/>
      <c r="E930" s="521"/>
      <c r="F930" s="522">
        <f>F929/10</f>
        <v>39.962999999999994</v>
      </c>
      <c r="G930" s="522">
        <f t="shared" ref="G930:J930" si="20">G929/10</f>
        <v>38.908999999999999</v>
      </c>
      <c r="H930" s="522">
        <f t="shared" si="20"/>
        <v>158.85500000000002</v>
      </c>
      <c r="I930" s="522">
        <f t="shared" si="20"/>
        <v>1144.5899999999997</v>
      </c>
      <c r="J930" s="522">
        <f t="shared" si="20"/>
        <v>28.799775</v>
      </c>
      <c r="K930" s="523"/>
    </row>
    <row r="931" spans="1:11" x14ac:dyDescent="0.25">
      <c r="A931" s="91"/>
      <c r="B931" s="91"/>
      <c r="C931" s="456"/>
      <c r="D931" s="123"/>
      <c r="E931" s="92"/>
      <c r="F931" s="167"/>
      <c r="G931" s="167"/>
      <c r="H931" s="167"/>
      <c r="I931" s="168"/>
      <c r="J931" s="169"/>
      <c r="K931" s="65"/>
    </row>
    <row r="932" spans="1:11" x14ac:dyDescent="0.25">
      <c r="A932" s="91"/>
      <c r="B932" s="91"/>
      <c r="C932" s="456"/>
      <c r="D932" s="123"/>
      <c r="E932" s="92"/>
      <c r="F932" s="167">
        <f>F930*4</f>
        <v>159.85199999999998</v>
      </c>
      <c r="G932" s="167">
        <f>G930*9</f>
        <v>350.18099999999998</v>
      </c>
      <c r="H932" s="167">
        <f>H930*4</f>
        <v>635.42000000000007</v>
      </c>
      <c r="I932" s="168">
        <f>SUM(F932:H932)</f>
        <v>1145.453</v>
      </c>
      <c r="J932" s="169"/>
      <c r="K932" s="65"/>
    </row>
    <row r="933" spans="1:11" ht="15" customHeight="1" x14ac:dyDescent="0.25">
      <c r="A933" s="91"/>
      <c r="B933" s="91"/>
      <c r="C933" s="456"/>
      <c r="D933" s="123"/>
      <c r="E933" s="92"/>
      <c r="F933" s="167">
        <f>F932*100/I932</f>
        <v>13.955352161983074</v>
      </c>
      <c r="G933" s="167">
        <f>G932*100/I932</f>
        <v>30.571398389981955</v>
      </c>
      <c r="H933" s="167">
        <f>H932*100/I932</f>
        <v>55.473249448034977</v>
      </c>
      <c r="I933" s="168">
        <f>SUM(F933:H933)</f>
        <v>100</v>
      </c>
      <c r="J933" s="169"/>
      <c r="K933" s="65"/>
    </row>
    <row r="934" spans="1:11" ht="15" customHeight="1" x14ac:dyDescent="0.25">
      <c r="A934" s="8" t="s">
        <v>311</v>
      </c>
      <c r="B934" s="65"/>
      <c r="C934" s="65"/>
      <c r="D934" s="250"/>
      <c r="E934" s="183"/>
      <c r="F934" s="560"/>
      <c r="G934" s="560"/>
      <c r="H934" s="560"/>
      <c r="I934" s="560"/>
      <c r="J934" s="561"/>
      <c r="K934" s="65"/>
    </row>
    <row r="935" spans="1:11" ht="15" customHeight="1" x14ac:dyDescent="0.25">
      <c r="A935" s="570" t="s">
        <v>469</v>
      </c>
      <c r="B935" s="570"/>
      <c r="C935" s="570"/>
      <c r="D935" s="570"/>
      <c r="E935" s="570"/>
      <c r="F935" s="570"/>
      <c r="G935" s="570"/>
      <c r="H935" s="570"/>
      <c r="I935" s="570"/>
      <c r="J935" s="570"/>
      <c r="K935" s="570"/>
    </row>
    <row r="936" spans="1:11" ht="15" customHeight="1" x14ac:dyDescent="0.25">
      <c r="A936" s="570" t="s">
        <v>459</v>
      </c>
      <c r="B936" s="570"/>
      <c r="C936" s="570"/>
      <c r="D936" s="570"/>
      <c r="E936" s="570"/>
      <c r="F936" s="570"/>
      <c r="G936" s="570"/>
      <c r="H936" s="570"/>
      <c r="I936" s="570"/>
      <c r="J936" s="570"/>
      <c r="K936" s="570"/>
    </row>
    <row r="937" spans="1:11" ht="15" customHeight="1" x14ac:dyDescent="0.25">
      <c r="A937" s="570" t="s">
        <v>312</v>
      </c>
      <c r="B937" s="570"/>
      <c r="C937" s="570"/>
      <c r="D937" s="570"/>
      <c r="E937" s="570"/>
      <c r="F937" s="570"/>
      <c r="G937" s="570"/>
      <c r="H937" s="570"/>
      <c r="I937" s="570"/>
      <c r="J937" s="570"/>
      <c r="K937" s="570"/>
    </row>
    <row r="938" spans="1:11" ht="15" customHeight="1" x14ac:dyDescent="0.25">
      <c r="A938" s="570" t="s">
        <v>313</v>
      </c>
      <c r="B938" s="570"/>
      <c r="C938" s="570"/>
      <c r="D938" s="570"/>
      <c r="E938" s="570"/>
      <c r="F938" s="570"/>
      <c r="G938" s="570"/>
      <c r="H938" s="570"/>
      <c r="I938" s="570"/>
      <c r="J938" s="570"/>
      <c r="K938" s="570"/>
    </row>
    <row r="939" spans="1:11" ht="15" customHeight="1" x14ac:dyDescent="0.25">
      <c r="A939" s="571" t="s">
        <v>460</v>
      </c>
      <c r="B939" s="571"/>
      <c r="C939" s="571"/>
      <c r="D939" s="571"/>
      <c r="E939" s="571"/>
      <c r="F939" s="571"/>
      <c r="G939" s="571"/>
      <c r="H939" s="571"/>
      <c r="I939" s="571"/>
      <c r="J939" s="571"/>
      <c r="K939" s="571"/>
    </row>
    <row r="940" spans="1:11" ht="15" customHeight="1" x14ac:dyDescent="0.25">
      <c r="A940" s="570" t="s">
        <v>461</v>
      </c>
      <c r="B940" s="570"/>
      <c r="C940" s="570"/>
      <c r="D940" s="570"/>
      <c r="E940" s="570"/>
      <c r="F940" s="570"/>
      <c r="G940" s="570"/>
      <c r="H940" s="570"/>
      <c r="I940" s="570"/>
      <c r="J940" s="570"/>
      <c r="K940" s="570"/>
    </row>
    <row r="941" spans="1:11" ht="15" customHeight="1" x14ac:dyDescent="0.25">
      <c r="A941" s="571" t="s">
        <v>462</v>
      </c>
      <c r="B941" s="571"/>
      <c r="C941" s="571"/>
      <c r="D941" s="571"/>
      <c r="E941" s="571"/>
      <c r="F941" s="571"/>
      <c r="G941" s="571"/>
      <c r="H941" s="571"/>
      <c r="I941" s="571"/>
      <c r="J941" s="571"/>
      <c r="K941" s="571"/>
    </row>
    <row r="942" spans="1:11" ht="15" customHeight="1" x14ac:dyDescent="0.25">
      <c r="A942" s="570" t="s">
        <v>463</v>
      </c>
      <c r="B942" s="570"/>
      <c r="C942" s="570"/>
      <c r="D942" s="570"/>
      <c r="E942" s="570"/>
      <c r="F942" s="570"/>
      <c r="G942" s="570"/>
      <c r="H942" s="570"/>
      <c r="I942" s="570"/>
      <c r="J942" s="570"/>
      <c r="K942" s="570"/>
    </row>
    <row r="943" spans="1:11" ht="15" customHeight="1" x14ac:dyDescent="0.25">
      <c r="A943" s="571" t="s">
        <v>464</v>
      </c>
      <c r="B943" s="571"/>
      <c r="C943" s="571"/>
      <c r="D943" s="571"/>
      <c r="E943" s="571"/>
      <c r="F943" s="571"/>
      <c r="G943" s="571"/>
      <c r="H943" s="571"/>
      <c r="I943" s="571"/>
      <c r="J943" s="571"/>
      <c r="K943" s="571"/>
    </row>
    <row r="944" spans="1:11" ht="15" customHeight="1" x14ac:dyDescent="0.25">
      <c r="A944" s="570" t="s">
        <v>465</v>
      </c>
      <c r="B944" s="570"/>
      <c r="C944" s="570"/>
      <c r="D944" s="570"/>
      <c r="E944" s="570"/>
      <c r="F944" s="570"/>
      <c r="G944" s="570"/>
      <c r="H944" s="570"/>
      <c r="I944" s="570"/>
      <c r="J944" s="570"/>
      <c r="K944" s="570"/>
    </row>
    <row r="945" spans="1:11" ht="15" customHeight="1" x14ac:dyDescent="0.25">
      <c r="A945" s="570" t="s">
        <v>466</v>
      </c>
      <c r="B945" s="570"/>
      <c r="C945" s="570"/>
      <c r="D945" s="570"/>
      <c r="E945" s="570"/>
      <c r="F945" s="570"/>
      <c r="G945" s="570"/>
      <c r="H945" s="570"/>
      <c r="I945" s="570"/>
      <c r="J945" s="570"/>
      <c r="K945" s="570"/>
    </row>
    <row r="946" spans="1:11" ht="15" customHeight="1" x14ac:dyDescent="0.25">
      <c r="A946" s="570" t="s">
        <v>467</v>
      </c>
      <c r="B946" s="570"/>
      <c r="C946" s="570"/>
      <c r="D946" s="570"/>
      <c r="E946" s="570"/>
      <c r="F946" s="570"/>
      <c r="G946" s="570"/>
      <c r="H946" s="570"/>
      <c r="I946" s="570"/>
      <c r="J946" s="570"/>
      <c r="K946" s="570"/>
    </row>
    <row r="947" spans="1:11" ht="15" customHeight="1" x14ac:dyDescent="0.25">
      <c r="A947" s="570" t="s">
        <v>314</v>
      </c>
      <c r="B947" s="570"/>
      <c r="C947" s="570"/>
      <c r="D947" s="570"/>
      <c r="E947" s="570"/>
      <c r="F947" s="570"/>
      <c r="G947" s="570"/>
      <c r="H947" s="570"/>
      <c r="I947" s="570"/>
      <c r="J947" s="570"/>
      <c r="K947" s="570"/>
    </row>
    <row r="948" spans="1:11" ht="15" customHeight="1" x14ac:dyDescent="0.25">
      <c r="A948" s="570" t="s">
        <v>468</v>
      </c>
      <c r="B948" s="570"/>
      <c r="C948" s="570"/>
      <c r="D948" s="570"/>
      <c r="E948" s="570"/>
      <c r="F948" s="570"/>
      <c r="G948" s="570"/>
      <c r="H948" s="570"/>
      <c r="I948" s="570"/>
      <c r="J948" s="570"/>
      <c r="K948" s="570"/>
    </row>
    <row r="949" spans="1:11" ht="15" customHeight="1" x14ac:dyDescent="0.25">
      <c r="A949" s="570" t="s">
        <v>315</v>
      </c>
      <c r="B949" s="570"/>
      <c r="C949" s="570"/>
      <c r="D949" s="570"/>
      <c r="E949" s="570"/>
      <c r="F949" s="570"/>
      <c r="G949" s="570"/>
      <c r="H949" s="570"/>
      <c r="I949" s="570"/>
      <c r="J949" s="570"/>
      <c r="K949" s="570"/>
    </row>
    <row r="950" spans="1:11" ht="15" customHeight="1" x14ac:dyDescent="0.25">
      <c r="A950" s="570" t="s">
        <v>316</v>
      </c>
      <c r="B950" s="570"/>
      <c r="C950" s="570"/>
      <c r="D950" s="570"/>
      <c r="E950" s="570"/>
      <c r="F950" s="570"/>
      <c r="G950" s="570"/>
      <c r="H950" s="570"/>
      <c r="I950" s="570"/>
      <c r="J950" s="570"/>
      <c r="K950" s="570"/>
    </row>
    <row r="951" spans="1:11" ht="15" customHeight="1" x14ac:dyDescent="0.25">
      <c r="A951" s="570" t="s">
        <v>317</v>
      </c>
      <c r="B951" s="570"/>
      <c r="C951" s="570"/>
      <c r="D951" s="570"/>
      <c r="E951" s="570"/>
      <c r="F951" s="570"/>
      <c r="G951" s="570"/>
      <c r="H951" s="570"/>
      <c r="I951" s="570"/>
      <c r="J951" s="570"/>
      <c r="K951" s="570"/>
    </row>
    <row r="952" spans="1:11" ht="15" customHeight="1" x14ac:dyDescent="0.25">
      <c r="A952" s="570" t="s">
        <v>318</v>
      </c>
      <c r="B952" s="570"/>
      <c r="C952" s="570"/>
      <c r="D952" s="570"/>
      <c r="E952" s="570"/>
      <c r="F952" s="570"/>
      <c r="G952" s="570"/>
      <c r="H952" s="570"/>
      <c r="I952" s="570"/>
      <c r="J952" s="570"/>
      <c r="K952" s="570"/>
    </row>
    <row r="953" spans="1:11" ht="15" customHeight="1" x14ac:dyDescent="0.25">
      <c r="A953" s="570" t="s">
        <v>319</v>
      </c>
      <c r="B953" s="570"/>
      <c r="C953" s="570"/>
      <c r="D953" s="570"/>
      <c r="E953" s="570"/>
      <c r="F953" s="570"/>
      <c r="G953" s="570"/>
      <c r="H953" s="570"/>
      <c r="I953" s="570"/>
      <c r="J953" s="570"/>
      <c r="K953" s="570"/>
    </row>
    <row r="954" spans="1:11" ht="15" customHeight="1" x14ac:dyDescent="0.25">
      <c r="A954" s="570" t="s">
        <v>320</v>
      </c>
      <c r="B954" s="570"/>
      <c r="C954" s="570"/>
      <c r="D954" s="570"/>
      <c r="E954" s="570"/>
      <c r="F954" s="570"/>
      <c r="G954" s="570"/>
      <c r="H954" s="570"/>
      <c r="I954" s="570"/>
      <c r="J954" s="570"/>
      <c r="K954" s="570"/>
    </row>
    <row r="955" spans="1:11" ht="15" customHeight="1" x14ac:dyDescent="0.25">
      <c r="A955" s="570" t="s">
        <v>321</v>
      </c>
      <c r="B955" s="570"/>
      <c r="C955" s="570"/>
      <c r="D955" s="570"/>
      <c r="E955" s="570"/>
      <c r="F955" s="570"/>
      <c r="G955" s="570"/>
      <c r="H955" s="570"/>
      <c r="I955" s="570"/>
      <c r="J955" s="570"/>
      <c r="K955" s="570"/>
    </row>
    <row r="956" spans="1:11" x14ac:dyDescent="0.25">
      <c r="A956" s="570" t="s">
        <v>322</v>
      </c>
      <c r="B956" s="570"/>
      <c r="C956" s="570"/>
      <c r="D956" s="570"/>
      <c r="E956" s="570"/>
      <c r="F956" s="570"/>
      <c r="G956" s="570"/>
      <c r="H956" s="570"/>
      <c r="I956" s="570"/>
      <c r="J956" s="570"/>
      <c r="K956" s="570"/>
    </row>
    <row r="957" spans="1:11" x14ac:dyDescent="0.25">
      <c r="A957" s="570" t="s">
        <v>323</v>
      </c>
      <c r="B957" s="570"/>
      <c r="C957" s="570"/>
      <c r="D957" s="570"/>
      <c r="E957" s="570"/>
      <c r="F957" s="570"/>
      <c r="G957" s="570"/>
      <c r="H957" s="570"/>
      <c r="I957" s="570"/>
      <c r="J957" s="570"/>
      <c r="K957" s="570"/>
    </row>
    <row r="958" spans="1:11" x14ac:dyDescent="0.25">
      <c r="B958" s="65"/>
      <c r="C958" s="65"/>
      <c r="D958" s="250"/>
      <c r="E958" s="183"/>
      <c r="F958" s="226"/>
      <c r="G958" s="226"/>
      <c r="H958" s="226"/>
      <c r="I958" s="226"/>
      <c r="J958" s="27"/>
      <c r="K958" s="65"/>
    </row>
    <row r="959" spans="1:11" x14ac:dyDescent="0.25">
      <c r="B959" s="65"/>
      <c r="C959" s="65"/>
      <c r="D959" s="250"/>
      <c r="E959" s="183"/>
      <c r="F959" s="226"/>
      <c r="G959" s="226"/>
      <c r="H959" s="226"/>
      <c r="I959" s="226"/>
      <c r="J959" s="27"/>
      <c r="K959" s="65"/>
    </row>
    <row r="960" spans="1:11" x14ac:dyDescent="0.25">
      <c r="C960" s="65"/>
      <c r="D960" s="25"/>
      <c r="E960" s="183"/>
      <c r="F960" s="226"/>
      <c r="G960" s="226"/>
      <c r="H960" s="226"/>
      <c r="I960" s="226"/>
      <c r="J960" s="27"/>
      <c r="K960" s="65"/>
    </row>
    <row r="961" spans="1:11" x14ac:dyDescent="0.25">
      <c r="B961" s="21"/>
      <c r="C961" s="65"/>
      <c r="D961" s="25"/>
      <c r="E961" s="183"/>
      <c r="F961" s="226"/>
      <c r="G961" s="226"/>
      <c r="H961" s="226"/>
      <c r="I961" s="226"/>
      <c r="J961" s="27"/>
      <c r="K961" s="65"/>
    </row>
    <row r="962" spans="1:11" x14ac:dyDescent="0.25">
      <c r="C962" s="65"/>
      <c r="D962" s="8"/>
      <c r="E962" s="525"/>
      <c r="F962" s="226"/>
      <c r="G962" s="226"/>
      <c r="H962" s="226"/>
      <c r="I962" s="226"/>
      <c r="J962" s="27"/>
      <c r="K962" s="65"/>
    </row>
    <row r="963" spans="1:11" x14ac:dyDescent="0.25">
      <c r="B963" s="21"/>
      <c r="C963" s="65"/>
      <c r="D963" s="8"/>
      <c r="E963" s="525"/>
      <c r="F963" s="226"/>
      <c r="G963" s="226"/>
      <c r="H963" s="226"/>
      <c r="I963" s="226"/>
      <c r="J963" s="27"/>
      <c r="K963" s="65"/>
    </row>
    <row r="964" spans="1:11" x14ac:dyDescent="0.25">
      <c r="C964" s="65"/>
      <c r="D964" s="8"/>
      <c r="E964" s="525"/>
      <c r="F964" s="226"/>
      <c r="G964" s="226"/>
      <c r="H964" s="226"/>
      <c r="I964" s="226"/>
      <c r="J964" s="27"/>
      <c r="K964" s="65"/>
    </row>
    <row r="965" spans="1:11" x14ac:dyDescent="0.25">
      <c r="B965" s="21"/>
      <c r="C965" s="65"/>
      <c r="D965" s="8"/>
      <c r="E965" s="525"/>
      <c r="F965" s="226"/>
      <c r="G965" s="226"/>
      <c r="H965" s="226"/>
      <c r="I965" s="226"/>
      <c r="J965" s="27"/>
      <c r="K965" s="65"/>
    </row>
    <row r="966" spans="1:11" x14ac:dyDescent="0.25">
      <c r="C966" s="65"/>
      <c r="D966" s="8"/>
      <c r="E966" s="525"/>
      <c r="F966" s="226"/>
      <c r="G966" s="226"/>
      <c r="H966" s="226"/>
      <c r="I966" s="226"/>
      <c r="J966" s="27"/>
      <c r="K966" s="65"/>
    </row>
    <row r="967" spans="1:11" x14ac:dyDescent="0.25">
      <c r="C967" s="91"/>
      <c r="D967" s="21"/>
      <c r="E967" s="8"/>
      <c r="G967" s="25"/>
      <c r="H967" s="25"/>
      <c r="I967" s="25"/>
      <c r="J967" s="27"/>
      <c r="K967" s="91"/>
    </row>
    <row r="968" spans="1:11" x14ac:dyDescent="0.25">
      <c r="C968" s="91"/>
      <c r="D968" s="21"/>
      <c r="E968" s="8"/>
      <c r="G968" s="25"/>
      <c r="H968" s="25"/>
      <c r="I968" s="25"/>
      <c r="J968" s="27"/>
      <c r="K968" s="91"/>
    </row>
    <row r="969" spans="1:11" x14ac:dyDescent="0.25">
      <c r="A969" s="21"/>
      <c r="C969" s="65"/>
      <c r="D969" s="8"/>
      <c r="E969" s="8"/>
      <c r="F969" s="236"/>
      <c r="G969" s="236"/>
      <c r="H969" s="236"/>
      <c r="I969" s="237"/>
      <c r="J969" s="27"/>
      <c r="K969" s="65"/>
    </row>
    <row r="970" spans="1:11" x14ac:dyDescent="0.25">
      <c r="A970" s="21"/>
      <c r="C970" s="65"/>
      <c r="D970" s="8"/>
      <c r="E970" s="8"/>
      <c r="F970" s="236"/>
      <c r="G970" s="236"/>
      <c r="H970" s="236"/>
      <c r="I970" s="237"/>
      <c r="J970" s="27"/>
      <c r="K970" s="65"/>
    </row>
    <row r="971" spans="1:11" x14ac:dyDescent="0.25">
      <c r="A971" s="21"/>
      <c r="C971" s="65"/>
      <c r="D971" s="8"/>
      <c r="E971" s="8"/>
      <c r="F971" s="236"/>
      <c r="G971" s="236"/>
      <c r="H971" s="236"/>
      <c r="I971" s="237"/>
      <c r="J971" s="27"/>
      <c r="K971" s="65"/>
    </row>
    <row r="972" spans="1:11" x14ac:dyDescent="0.25">
      <c r="C972" s="65"/>
      <c r="D972" s="8"/>
      <c r="E972" s="8"/>
      <c r="F972" s="8"/>
      <c r="G972" s="8"/>
      <c r="H972" s="8"/>
      <c r="I972" s="8"/>
      <c r="J972" s="270"/>
      <c r="K972" s="65"/>
    </row>
    <row r="973" spans="1:11" x14ac:dyDescent="0.25">
      <c r="C973" s="65"/>
      <c r="D973" s="8"/>
      <c r="E973" s="8"/>
      <c r="F973" s="8"/>
      <c r="G973" s="8"/>
      <c r="H973" s="8"/>
      <c r="I973" s="8"/>
      <c r="J973" s="270"/>
      <c r="K973" s="65"/>
    </row>
    <row r="974" spans="1:11" x14ac:dyDescent="0.25">
      <c r="C974" s="65"/>
      <c r="D974" s="8"/>
      <c r="E974" s="8"/>
      <c r="F974" s="8"/>
      <c r="G974" s="8"/>
      <c r="H974" s="8"/>
      <c r="I974" s="8"/>
      <c r="J974" s="270"/>
      <c r="K974" s="65"/>
    </row>
    <row r="975" spans="1:11" x14ac:dyDescent="0.25">
      <c r="C975" s="65"/>
      <c r="D975" s="8"/>
      <c r="E975" s="8"/>
      <c r="F975" s="8"/>
      <c r="G975" s="8"/>
      <c r="H975" s="8"/>
      <c r="I975" s="8"/>
      <c r="J975" s="270"/>
      <c r="K975" s="65"/>
    </row>
    <row r="976" spans="1:11" x14ac:dyDescent="0.25">
      <c r="C976" s="65"/>
      <c r="D976" s="8"/>
      <c r="E976" s="8"/>
      <c r="F976" s="8"/>
      <c r="G976" s="8"/>
      <c r="H976" s="8"/>
      <c r="I976" s="8"/>
      <c r="J976" s="270"/>
      <c r="K976" s="65"/>
    </row>
    <row r="977" spans="1:11" x14ac:dyDescent="0.25">
      <c r="C977" s="65"/>
      <c r="D977" s="8"/>
      <c r="E977" s="8"/>
      <c r="F977" s="8"/>
      <c r="G977" s="8"/>
      <c r="H977" s="8"/>
      <c r="I977" s="8"/>
      <c r="J977" s="270"/>
      <c r="K977" s="65"/>
    </row>
    <row r="978" spans="1:11" x14ac:dyDescent="0.25">
      <c r="C978" s="65"/>
      <c r="D978" s="8"/>
      <c r="E978" s="8"/>
      <c r="F978" s="8"/>
      <c r="G978" s="8"/>
      <c r="H978" s="8"/>
      <c r="I978" s="8"/>
      <c r="J978" s="270"/>
      <c r="K978" s="65"/>
    </row>
    <row r="979" spans="1:11" x14ac:dyDescent="0.25">
      <c r="C979" s="65"/>
      <c r="D979" s="8"/>
      <c r="E979" s="8"/>
      <c r="F979" s="8"/>
      <c r="G979" s="8"/>
      <c r="H979" s="8"/>
      <c r="I979" s="8"/>
      <c r="J979" s="270"/>
      <c r="K979" s="65"/>
    </row>
    <row r="980" spans="1:11" x14ac:dyDescent="0.25">
      <c r="C980" s="65"/>
      <c r="D980" s="8"/>
      <c r="E980" s="8"/>
      <c r="F980" s="8"/>
      <c r="G980" s="8"/>
      <c r="H980" s="8"/>
      <c r="I980" s="8"/>
      <c r="J980" s="270"/>
      <c r="K980" s="65"/>
    </row>
    <row r="981" spans="1:11" x14ac:dyDescent="0.25">
      <c r="A981" s="65"/>
      <c r="B981" s="75"/>
      <c r="C981" s="418"/>
      <c r="D981" s="422"/>
      <c r="E981" s="422"/>
      <c r="F981" s="92"/>
      <c r="G981" s="92"/>
      <c r="H981" s="92"/>
      <c r="I981" s="92"/>
      <c r="J981" s="271"/>
      <c r="K981" s="65"/>
    </row>
    <row r="982" spans="1:11" x14ac:dyDescent="0.25">
      <c r="A982" s="65"/>
      <c r="B982" s="75"/>
      <c r="C982" s="418"/>
      <c r="D982" s="422"/>
      <c r="E982" s="422"/>
      <c r="F982" s="92"/>
      <c r="G982" s="92"/>
      <c r="H982" s="92"/>
      <c r="I982" s="92"/>
      <c r="J982" s="271"/>
      <c r="K982" s="65"/>
    </row>
    <row r="983" spans="1:11" x14ac:dyDescent="0.25">
      <c r="C983" s="70"/>
      <c r="D983" s="8"/>
      <c r="E983" s="8"/>
      <c r="F983" s="226"/>
      <c r="G983" s="226"/>
      <c r="H983" s="226"/>
      <c r="I983" s="227"/>
      <c r="J983" s="27"/>
      <c r="K983" s="65"/>
    </row>
    <row r="984" spans="1:11" x14ac:dyDescent="0.25">
      <c r="C984" s="70"/>
      <c r="D984" s="8"/>
      <c r="E984" s="8"/>
      <c r="F984" s="226"/>
      <c r="G984" s="226"/>
      <c r="H984" s="226"/>
      <c r="I984" s="227"/>
      <c r="J984" s="27"/>
      <c r="K984" s="65"/>
    </row>
    <row r="985" spans="1:11" x14ac:dyDescent="0.25">
      <c r="A985" s="21"/>
      <c r="B985" s="21"/>
      <c r="C985" s="448"/>
      <c r="D985" s="21"/>
      <c r="E985" s="526"/>
      <c r="F985" s="273"/>
      <c r="G985" s="22"/>
      <c r="H985" s="273"/>
      <c r="I985" s="274"/>
      <c r="J985" s="27"/>
      <c r="K985" s="91"/>
    </row>
    <row r="986" spans="1:11" x14ac:dyDescent="0.25">
      <c r="A986" s="21"/>
      <c r="B986" s="21"/>
      <c r="C986" s="448"/>
      <c r="D986" s="21"/>
      <c r="E986" s="526"/>
      <c r="F986" s="273"/>
      <c r="G986" s="22"/>
      <c r="H986" s="273"/>
      <c r="I986" s="274"/>
      <c r="J986" s="27"/>
      <c r="K986" s="91"/>
    </row>
    <row r="987" spans="1:11" x14ac:dyDescent="0.25">
      <c r="A987" s="21"/>
      <c r="B987" s="21"/>
      <c r="C987" s="448"/>
      <c r="D987" s="21"/>
      <c r="E987" s="526"/>
      <c r="F987" s="273"/>
      <c r="G987" s="22"/>
      <c r="H987" s="273"/>
      <c r="I987" s="274"/>
      <c r="J987" s="27"/>
      <c r="K987" s="91"/>
    </row>
    <row r="988" spans="1:11" x14ac:dyDescent="0.25">
      <c r="A988" s="21"/>
      <c r="B988" s="21"/>
      <c r="C988" s="448"/>
      <c r="D988" s="21"/>
      <c r="E988" s="526"/>
      <c r="F988" s="273"/>
      <c r="G988" s="22"/>
      <c r="H988" s="273"/>
      <c r="I988" s="274"/>
      <c r="J988" s="27"/>
      <c r="K988" s="91"/>
    </row>
    <row r="989" spans="1:11" x14ac:dyDescent="0.25">
      <c r="A989" s="21"/>
      <c r="B989" s="21"/>
      <c r="C989" s="448"/>
      <c r="D989" s="21"/>
      <c r="E989" s="526"/>
      <c r="F989" s="273"/>
      <c r="G989" s="22"/>
      <c r="H989" s="273"/>
      <c r="I989" s="274"/>
      <c r="J989" s="27"/>
      <c r="K989" s="91"/>
    </row>
    <row r="990" spans="1:11" x14ac:dyDescent="0.25">
      <c r="A990" s="21"/>
      <c r="B990" s="21"/>
      <c r="C990" s="448"/>
      <c r="D990" s="21"/>
      <c r="E990" s="526"/>
      <c r="F990" s="273"/>
      <c r="G990" s="22"/>
      <c r="H990" s="273"/>
      <c r="I990" s="274"/>
      <c r="J990" s="27"/>
      <c r="K990" s="91"/>
    </row>
    <row r="991" spans="1:11" x14ac:dyDescent="0.25">
      <c r="A991" s="21"/>
      <c r="B991" s="21"/>
      <c r="C991" s="448"/>
      <c r="D991" s="21"/>
      <c r="E991" s="526"/>
      <c r="F991" s="273"/>
      <c r="G991" s="22"/>
      <c r="H991" s="273"/>
      <c r="I991" s="274"/>
      <c r="J991" s="27"/>
      <c r="K991" s="91"/>
    </row>
    <row r="992" spans="1:11" x14ac:dyDescent="0.25">
      <c r="A992" s="21"/>
      <c r="B992" s="21"/>
      <c r="C992" s="448"/>
      <c r="D992" s="21"/>
      <c r="E992" s="526"/>
      <c r="F992" s="273"/>
      <c r="G992" s="22"/>
      <c r="H992" s="273"/>
      <c r="I992" s="274"/>
      <c r="J992" s="27"/>
      <c r="K992" s="91"/>
    </row>
    <row r="993" spans="1:11" x14ac:dyDescent="0.25">
      <c r="A993" s="21"/>
      <c r="B993" s="21"/>
      <c r="C993" s="448"/>
      <c r="D993" s="21"/>
      <c r="E993" s="526"/>
      <c r="F993" s="273"/>
      <c r="G993" s="22"/>
      <c r="H993" s="273"/>
      <c r="I993" s="274"/>
      <c r="J993" s="27"/>
      <c r="K993" s="91"/>
    </row>
    <row r="994" spans="1:11" x14ac:dyDescent="0.25">
      <c r="A994" s="21"/>
      <c r="B994" s="21"/>
      <c r="C994" s="448"/>
      <c r="D994" s="21"/>
      <c r="E994" s="526"/>
      <c r="F994" s="273"/>
      <c r="G994" s="22"/>
      <c r="H994" s="273"/>
      <c r="I994" s="274"/>
      <c r="J994" s="27"/>
      <c r="K994" s="91"/>
    </row>
    <row r="995" spans="1:11" x14ac:dyDescent="0.25">
      <c r="A995" s="21"/>
      <c r="B995" s="21"/>
      <c r="C995" s="448"/>
      <c r="D995" s="21"/>
      <c r="E995" s="526"/>
      <c r="F995" s="273"/>
      <c r="G995" s="273"/>
      <c r="H995" s="273"/>
      <c r="J995" s="27"/>
      <c r="K995" s="91"/>
    </row>
    <row r="996" spans="1:11" x14ac:dyDescent="0.25">
      <c r="A996" s="21"/>
      <c r="B996" s="21"/>
      <c r="C996" s="448"/>
      <c r="D996" s="21"/>
      <c r="E996" s="526"/>
      <c r="F996" s="273"/>
      <c r="G996" s="273"/>
      <c r="H996" s="273"/>
      <c r="J996" s="27"/>
      <c r="K996" s="91"/>
    </row>
    <row r="997" spans="1:11" x14ac:dyDescent="0.25">
      <c r="C997" s="70"/>
      <c r="D997" s="8"/>
      <c r="E997" s="525"/>
      <c r="F997" s="226"/>
      <c r="G997" s="226"/>
      <c r="H997" s="226"/>
      <c r="I997" s="227"/>
      <c r="J997" s="27"/>
      <c r="K997" s="65"/>
    </row>
    <row r="998" spans="1:11" x14ac:dyDescent="0.25">
      <c r="C998" s="70"/>
      <c r="D998" s="8"/>
      <c r="E998" s="525"/>
      <c r="F998" s="226"/>
      <c r="G998" s="226"/>
      <c r="H998" s="226"/>
      <c r="I998" s="227"/>
      <c r="J998" s="27"/>
      <c r="K998" s="65"/>
    </row>
    <row r="999" spans="1:11" x14ac:dyDescent="0.25">
      <c r="C999" s="70"/>
      <c r="D999" s="8"/>
      <c r="E999" s="525"/>
      <c r="F999" s="226"/>
      <c r="G999" s="226"/>
      <c r="H999" s="226"/>
      <c r="I999" s="227"/>
      <c r="J999" s="27"/>
      <c r="K999" s="65"/>
    </row>
    <row r="1000" spans="1:11" x14ac:dyDescent="0.25">
      <c r="C1000" s="70"/>
      <c r="D1000" s="8"/>
      <c r="E1000" s="8"/>
      <c r="F1000" s="226"/>
      <c r="G1000" s="226"/>
      <c r="H1000" s="226"/>
      <c r="I1000" s="227"/>
      <c r="J1000" s="27"/>
      <c r="K1000" s="65"/>
    </row>
    <row r="1001" spans="1:11" x14ac:dyDescent="0.25">
      <c r="C1001" s="70"/>
      <c r="D1001" s="8"/>
      <c r="E1001" s="525"/>
      <c r="F1001" s="226"/>
      <c r="G1001" s="226"/>
      <c r="H1001" s="226"/>
      <c r="I1001" s="227"/>
      <c r="J1001" s="27"/>
      <c r="K1001" s="65"/>
    </row>
    <row r="1002" spans="1:11" x14ac:dyDescent="0.25">
      <c r="C1002" s="70"/>
      <c r="D1002" s="8"/>
      <c r="E1002" s="8"/>
      <c r="F1002" s="226"/>
      <c r="G1002" s="226"/>
      <c r="H1002" s="226"/>
      <c r="I1002" s="227"/>
      <c r="J1002" s="27"/>
      <c r="K1002" s="65"/>
    </row>
    <row r="1003" spans="1:11" x14ac:dyDescent="0.25">
      <c r="C1003" s="70"/>
      <c r="D1003" s="8"/>
      <c r="E1003" s="8"/>
      <c r="F1003" s="226"/>
      <c r="G1003" s="226"/>
      <c r="H1003" s="226"/>
      <c r="I1003" s="227"/>
      <c r="J1003" s="27"/>
      <c r="K1003" s="65"/>
    </row>
    <row r="1004" spans="1:11" x14ac:dyDescent="0.25">
      <c r="A1004" s="21"/>
      <c r="B1004" s="21"/>
      <c r="C1004" s="448"/>
      <c r="D1004" s="21"/>
      <c r="E1004" s="21"/>
      <c r="F1004" s="236"/>
      <c r="G1004" s="236"/>
      <c r="H1004" s="236"/>
      <c r="I1004" s="237"/>
      <c r="J1004" s="27"/>
      <c r="K1004" s="91"/>
    </row>
    <row r="1005" spans="1:11" x14ac:dyDescent="0.25">
      <c r="A1005" s="21"/>
      <c r="B1005" s="21"/>
      <c r="C1005" s="448"/>
      <c r="D1005" s="21"/>
      <c r="E1005" s="21"/>
      <c r="F1005" s="236"/>
      <c r="G1005" s="236"/>
      <c r="H1005" s="236"/>
      <c r="I1005" s="237"/>
      <c r="J1005" s="27"/>
      <c r="K1005" s="91"/>
    </row>
    <row r="1006" spans="1:11" x14ac:dyDescent="0.25">
      <c r="A1006" s="21"/>
      <c r="B1006" s="21"/>
      <c r="C1006" s="448"/>
      <c r="D1006" s="21"/>
      <c r="E1006" s="21"/>
      <c r="F1006" s="236"/>
      <c r="G1006" s="236"/>
      <c r="H1006" s="236"/>
      <c r="I1006" s="237"/>
      <c r="J1006" s="27"/>
      <c r="K1006" s="91"/>
    </row>
    <row r="1007" spans="1:11" x14ac:dyDescent="0.25">
      <c r="C1007" s="70"/>
      <c r="D1007" s="8"/>
      <c r="E1007" s="8"/>
      <c r="F1007" s="226"/>
      <c r="G1007" s="226"/>
      <c r="H1007" s="226"/>
      <c r="I1007" s="227"/>
      <c r="J1007" s="27"/>
      <c r="K1007" s="65"/>
    </row>
    <row r="1008" spans="1:11" x14ac:dyDescent="0.25">
      <c r="A1008" s="21"/>
      <c r="C1008" s="70"/>
      <c r="D1008" s="8"/>
      <c r="E1008" s="8"/>
      <c r="F1008" s="226"/>
      <c r="G1008" s="226"/>
      <c r="H1008" s="226"/>
      <c r="I1008" s="227"/>
      <c r="J1008" s="27"/>
      <c r="K1008" s="65"/>
    </row>
    <row r="1009" spans="1:11" x14ac:dyDescent="0.25">
      <c r="C1009" s="70"/>
      <c r="D1009" s="8"/>
      <c r="E1009" s="8"/>
      <c r="F1009" s="226"/>
      <c r="G1009" s="226"/>
      <c r="H1009" s="226"/>
      <c r="I1009" s="227"/>
      <c r="J1009" s="27"/>
      <c r="K1009" s="65"/>
    </row>
    <row r="1010" spans="1:11" x14ac:dyDescent="0.25">
      <c r="C1010" s="70"/>
      <c r="D1010" s="8"/>
      <c r="E1010" s="8"/>
      <c r="F1010" s="226"/>
      <c r="G1010" s="226"/>
      <c r="H1010" s="226"/>
      <c r="I1010" s="227"/>
      <c r="J1010" s="27"/>
      <c r="K1010" s="65"/>
    </row>
    <row r="1011" spans="1:11" x14ac:dyDescent="0.25">
      <c r="C1011" s="70"/>
      <c r="D1011" s="8"/>
      <c r="E1011" s="525"/>
      <c r="F1011" s="226"/>
      <c r="G1011" s="226"/>
      <c r="H1011" s="226"/>
      <c r="I1011" s="227"/>
      <c r="J1011" s="27"/>
      <c r="K1011" s="65"/>
    </row>
    <row r="1012" spans="1:11" x14ac:dyDescent="0.25">
      <c r="C1012" s="70"/>
      <c r="D1012" s="8"/>
      <c r="E1012" s="525"/>
      <c r="F1012" s="226"/>
      <c r="G1012" s="226"/>
      <c r="H1012" s="226"/>
      <c r="I1012" s="227"/>
      <c r="J1012" s="27"/>
      <c r="K1012" s="65"/>
    </row>
    <row r="1013" spans="1:11" x14ac:dyDescent="0.25">
      <c r="C1013" s="70"/>
      <c r="D1013" s="8"/>
      <c r="E1013" s="525"/>
      <c r="F1013" s="226"/>
      <c r="G1013" s="226"/>
      <c r="H1013" s="226"/>
      <c r="I1013" s="227"/>
      <c r="J1013" s="27"/>
      <c r="K1013" s="65"/>
    </row>
    <row r="1014" spans="1:11" x14ac:dyDescent="0.25">
      <c r="C1014" s="70"/>
      <c r="D1014" s="8"/>
      <c r="E1014" s="525"/>
      <c r="F1014" s="226"/>
      <c r="G1014" s="226"/>
      <c r="H1014" s="226"/>
      <c r="I1014" s="227"/>
      <c r="J1014" s="27"/>
      <c r="K1014" s="65"/>
    </row>
    <row r="1015" spans="1:11" x14ac:dyDescent="0.25">
      <c r="A1015" s="562"/>
      <c r="B1015" s="563"/>
      <c r="C1015" s="527"/>
      <c r="D1015" s="528"/>
      <c r="E1015" s="280"/>
      <c r="F1015" s="236"/>
      <c r="G1015" s="276"/>
      <c r="H1015" s="276"/>
      <c r="I1015" s="227"/>
      <c r="J1015" s="27"/>
      <c r="K1015" s="529"/>
    </row>
    <row r="1016" spans="1:11" x14ac:dyDescent="0.25">
      <c r="A1016" s="562"/>
      <c r="B1016" s="563"/>
      <c r="C1016" s="527"/>
      <c r="D1016" s="528"/>
      <c r="E1016" s="280"/>
      <c r="F1016" s="236"/>
      <c r="G1016" s="276"/>
      <c r="H1016" s="276"/>
      <c r="I1016" s="227"/>
      <c r="J1016" s="27"/>
      <c r="K1016" s="529"/>
    </row>
    <row r="1017" spans="1:11" x14ac:dyDescent="0.25">
      <c r="A1017" s="562"/>
      <c r="B1017" s="563"/>
      <c r="C1017" s="527"/>
      <c r="D1017" s="528"/>
      <c r="E1017" s="280"/>
      <c r="F1017" s="236"/>
      <c r="G1017" s="276"/>
      <c r="H1017" s="276"/>
      <c r="I1017" s="227"/>
      <c r="J1017" s="27"/>
      <c r="K1017" s="529"/>
    </row>
    <row r="1018" spans="1:11" x14ac:dyDescent="0.25">
      <c r="A1018" s="562"/>
      <c r="B1018" s="563"/>
      <c r="C1018" s="527"/>
      <c r="D1018" s="528"/>
      <c r="E1018" s="280"/>
      <c r="F1018" s="236"/>
      <c r="G1018" s="276"/>
      <c r="H1018" s="276"/>
      <c r="I1018" s="227"/>
      <c r="J1018" s="27"/>
      <c r="K1018" s="529"/>
    </row>
    <row r="1019" spans="1:11" x14ac:dyDescent="0.25">
      <c r="A1019" s="562"/>
      <c r="B1019" s="563"/>
      <c r="C1019" s="527"/>
      <c r="D1019" s="528"/>
      <c r="E1019" s="280"/>
      <c r="F1019" s="236"/>
      <c r="G1019" s="276"/>
      <c r="H1019" s="276"/>
      <c r="I1019" s="227"/>
      <c r="J1019" s="27"/>
      <c r="K1019" s="529"/>
    </row>
    <row r="1020" spans="1:11" x14ac:dyDescent="0.25">
      <c r="A1020" s="562"/>
      <c r="B1020" s="563"/>
      <c r="C1020" s="527"/>
      <c r="D1020" s="528"/>
      <c r="E1020" s="280"/>
      <c r="F1020" s="236"/>
      <c r="G1020" s="276"/>
      <c r="H1020" s="276"/>
      <c r="I1020" s="227"/>
      <c r="J1020" s="27"/>
      <c r="K1020" s="529"/>
    </row>
    <row r="1021" spans="1:11" x14ac:dyDescent="0.25">
      <c r="A1021" s="562"/>
      <c r="B1021" s="563"/>
      <c r="C1021" s="527"/>
      <c r="D1021" s="528"/>
      <c r="E1021" s="280"/>
      <c r="F1021" s="236"/>
      <c r="G1021" s="276"/>
      <c r="H1021" s="276"/>
      <c r="I1021" s="227"/>
      <c r="J1021" s="27"/>
      <c r="K1021" s="529"/>
    </row>
    <row r="1022" spans="1:11" x14ac:dyDescent="0.25">
      <c r="F1022" s="226"/>
      <c r="G1022" s="275"/>
      <c r="H1022" s="275"/>
      <c r="I1022" s="227"/>
      <c r="J1022" s="27"/>
      <c r="K1022" s="65"/>
    </row>
    <row r="1023" spans="1:11" x14ac:dyDescent="0.25">
      <c r="C1023" s="530"/>
      <c r="D1023" s="274"/>
      <c r="F1023" s="226"/>
      <c r="G1023" s="275"/>
      <c r="H1023" s="275"/>
      <c r="I1023" s="227"/>
      <c r="J1023" s="27"/>
      <c r="K1023" s="91"/>
    </row>
    <row r="1024" spans="1:11" x14ac:dyDescent="0.25">
      <c r="A1024" s="21"/>
      <c r="B1024" s="21"/>
      <c r="F1024" s="226"/>
      <c r="G1024" s="275"/>
      <c r="H1024" s="275"/>
      <c r="I1024" s="227"/>
      <c r="J1024" s="27"/>
      <c r="K1024" s="65"/>
    </row>
    <row r="1025" spans="1:11" x14ac:dyDescent="0.25">
      <c r="E1025" s="183"/>
      <c r="F1025" s="226"/>
      <c r="G1025" s="275"/>
      <c r="H1025" s="275"/>
      <c r="I1025" s="227"/>
      <c r="J1025" s="27"/>
      <c r="K1025" s="65"/>
    </row>
    <row r="1026" spans="1:11" x14ac:dyDescent="0.25">
      <c r="E1026" s="183"/>
      <c r="F1026" s="226"/>
      <c r="G1026" s="275"/>
      <c r="H1026" s="275"/>
      <c r="I1026" s="227"/>
      <c r="J1026" s="27"/>
      <c r="K1026" s="65"/>
    </row>
    <row r="1027" spans="1:11" x14ac:dyDescent="0.25">
      <c r="E1027" s="183"/>
      <c r="F1027" s="226"/>
      <c r="G1027" s="275"/>
      <c r="H1027" s="275"/>
      <c r="I1027" s="227"/>
      <c r="J1027" s="27"/>
      <c r="K1027" s="65"/>
    </row>
    <row r="1028" spans="1:11" x14ac:dyDescent="0.25">
      <c r="E1028" s="183"/>
      <c r="F1028" s="226"/>
      <c r="G1028" s="275"/>
      <c r="H1028" s="275"/>
      <c r="I1028" s="227"/>
      <c r="J1028" s="27"/>
      <c r="K1028" s="65"/>
    </row>
    <row r="1029" spans="1:11" x14ac:dyDescent="0.25">
      <c r="F1029" s="226"/>
      <c r="G1029" s="275"/>
      <c r="H1029" s="275"/>
      <c r="I1029" s="227"/>
      <c r="J1029" s="27"/>
      <c r="K1029" s="65"/>
    </row>
    <row r="1030" spans="1:11" x14ac:dyDescent="0.25">
      <c r="F1030" s="226"/>
      <c r="G1030" s="275"/>
      <c r="H1030" s="275"/>
      <c r="I1030" s="227"/>
      <c r="J1030" s="27"/>
      <c r="K1030" s="65"/>
    </row>
    <row r="1031" spans="1:11" x14ac:dyDescent="0.25">
      <c r="A1031" s="21"/>
      <c r="B1031" s="21"/>
      <c r="C1031" s="530"/>
      <c r="D1031" s="274"/>
      <c r="E1031" s="22"/>
      <c r="F1031" s="236"/>
      <c r="G1031" s="276"/>
      <c r="H1031" s="276"/>
      <c r="I1031" s="237"/>
      <c r="J1031" s="27"/>
      <c r="K1031" s="91"/>
    </row>
    <row r="1032" spans="1:11" x14ac:dyDescent="0.25">
      <c r="A1032" s="21"/>
      <c r="B1032" s="21"/>
      <c r="C1032" s="530"/>
      <c r="D1032" s="274"/>
      <c r="E1032" s="22"/>
      <c r="F1032" s="236"/>
      <c r="G1032" s="276"/>
      <c r="H1032" s="276"/>
      <c r="I1032" s="237"/>
      <c r="J1032" s="27"/>
      <c r="K1032" s="91"/>
    </row>
    <row r="1033" spans="1:11" x14ac:dyDescent="0.25">
      <c r="A1033" s="21"/>
      <c r="B1033" s="21"/>
      <c r="C1033" s="530"/>
      <c r="D1033" s="274"/>
      <c r="E1033" s="22"/>
      <c r="F1033" s="236"/>
      <c r="G1033" s="276"/>
      <c r="H1033" s="276"/>
      <c r="I1033" s="237"/>
      <c r="J1033" s="27"/>
      <c r="K1033" s="91"/>
    </row>
    <row r="1034" spans="1:11" x14ac:dyDescent="0.25">
      <c r="F1034" s="226"/>
      <c r="G1034" s="275"/>
      <c r="H1034" s="275"/>
      <c r="I1034" s="227"/>
      <c r="J1034" s="27"/>
      <c r="K1034" s="65"/>
    </row>
    <row r="1035" spans="1:11" x14ac:dyDescent="0.25">
      <c r="A1035" s="21"/>
      <c r="F1035" s="226"/>
      <c r="G1035" s="275"/>
      <c r="H1035" s="275"/>
      <c r="I1035" s="227"/>
      <c r="J1035" s="27"/>
      <c r="K1035" s="65"/>
    </row>
    <row r="1036" spans="1:11" x14ac:dyDescent="0.25">
      <c r="F1036" s="226"/>
      <c r="G1036" s="275"/>
      <c r="H1036" s="275"/>
      <c r="I1036" s="227"/>
      <c r="J1036" s="27"/>
      <c r="K1036" s="65"/>
    </row>
    <row r="1037" spans="1:11" x14ac:dyDescent="0.25">
      <c r="E1037" s="183"/>
      <c r="F1037" s="226"/>
      <c r="G1037" s="275"/>
      <c r="H1037" s="275"/>
      <c r="I1037" s="227"/>
      <c r="J1037" s="27"/>
      <c r="K1037" s="65"/>
    </row>
    <row r="1038" spans="1:11" x14ac:dyDescent="0.25">
      <c r="E1038" s="183"/>
      <c r="F1038" s="226"/>
      <c r="G1038" s="275"/>
      <c r="H1038" s="275"/>
      <c r="I1038" s="227"/>
      <c r="J1038" s="27"/>
      <c r="K1038" s="65"/>
    </row>
    <row r="1039" spans="1:11" x14ac:dyDescent="0.25">
      <c r="E1039" s="183"/>
      <c r="F1039" s="226"/>
      <c r="G1039" s="275"/>
      <c r="H1039" s="275"/>
      <c r="I1039" s="227"/>
      <c r="J1039" s="27"/>
      <c r="K1039" s="65"/>
    </row>
    <row r="1040" spans="1:11" x14ac:dyDescent="0.25">
      <c r="E1040" s="183"/>
      <c r="F1040" s="226"/>
      <c r="G1040" s="275"/>
      <c r="H1040" s="275"/>
      <c r="I1040" s="227"/>
      <c r="J1040" s="27"/>
      <c r="K1040" s="65"/>
    </row>
    <row r="1041" spans="1:11" x14ac:dyDescent="0.25">
      <c r="E1041" s="183"/>
      <c r="F1041" s="226"/>
      <c r="G1041" s="275"/>
      <c r="H1041" s="275"/>
      <c r="I1041" s="227"/>
      <c r="J1041" s="27"/>
      <c r="K1041" s="65"/>
    </row>
    <row r="1042" spans="1:11" x14ac:dyDescent="0.25">
      <c r="E1042" s="183"/>
      <c r="F1042" s="226"/>
      <c r="G1042" s="275"/>
      <c r="H1042" s="275"/>
      <c r="I1042" s="227"/>
      <c r="J1042" s="27"/>
      <c r="K1042" s="65"/>
    </row>
    <row r="1043" spans="1:11" x14ac:dyDescent="0.25">
      <c r="F1043" s="226"/>
      <c r="G1043" s="275"/>
      <c r="H1043" s="275"/>
      <c r="I1043" s="227"/>
      <c r="J1043" s="27"/>
      <c r="K1043" s="65"/>
    </row>
    <row r="1044" spans="1:11" x14ac:dyDescent="0.25">
      <c r="F1044" s="226"/>
      <c r="G1044" s="275"/>
      <c r="H1044" s="275"/>
      <c r="I1044" s="227"/>
      <c r="J1044" s="27"/>
      <c r="K1044" s="65"/>
    </row>
    <row r="1045" spans="1:11" x14ac:dyDescent="0.25">
      <c r="A1045" s="21"/>
      <c r="F1045" s="236"/>
      <c r="G1045" s="276"/>
      <c r="H1045" s="276"/>
      <c r="I1045" s="237"/>
      <c r="J1045" s="27"/>
      <c r="K1045" s="65"/>
    </row>
    <row r="1046" spans="1:11" x14ac:dyDescent="0.25">
      <c r="A1046" s="21"/>
      <c r="F1046" s="236"/>
      <c r="G1046" s="276"/>
      <c r="H1046" s="276"/>
      <c r="I1046" s="237"/>
      <c r="J1046" s="27"/>
      <c r="K1046" s="65"/>
    </row>
    <row r="1047" spans="1:11" x14ac:dyDescent="0.25">
      <c r="A1047" s="21"/>
      <c r="F1047" s="236"/>
      <c r="G1047" s="276"/>
      <c r="H1047" s="276"/>
      <c r="I1047" s="237"/>
      <c r="J1047" s="27"/>
      <c r="K1047" s="65"/>
    </row>
    <row r="1048" spans="1:11" x14ac:dyDescent="0.25">
      <c r="F1048" s="226"/>
      <c r="G1048" s="275"/>
      <c r="H1048" s="275"/>
      <c r="I1048" s="227"/>
      <c r="J1048" s="27"/>
      <c r="K1048" s="65"/>
    </row>
    <row r="1049" spans="1:11" x14ac:dyDescent="0.25">
      <c r="A1049" s="21"/>
      <c r="F1049" s="226"/>
      <c r="G1049" s="275"/>
      <c r="H1049" s="275"/>
      <c r="I1049" s="227"/>
      <c r="J1049" s="27"/>
      <c r="K1049" s="65"/>
    </row>
    <row r="1050" spans="1:11" x14ac:dyDescent="0.25">
      <c r="E1050" s="183"/>
      <c r="F1050" s="226"/>
      <c r="G1050" s="275"/>
      <c r="H1050" s="275"/>
      <c r="I1050" s="227"/>
      <c r="J1050" s="27"/>
      <c r="K1050" s="65"/>
    </row>
    <row r="1051" spans="1:11" x14ac:dyDescent="0.25">
      <c r="E1051" s="183"/>
      <c r="F1051" s="226"/>
      <c r="G1051" s="275"/>
      <c r="H1051" s="275"/>
      <c r="I1051" s="227"/>
      <c r="J1051" s="27"/>
      <c r="K1051" s="65"/>
    </row>
    <row r="1052" spans="1:11" x14ac:dyDescent="0.25">
      <c r="F1052" s="226"/>
      <c r="G1052" s="275"/>
      <c r="H1052" s="275"/>
      <c r="I1052" s="227"/>
      <c r="J1052" s="27"/>
      <c r="K1052" s="65"/>
    </row>
    <row r="1053" spans="1:11" x14ac:dyDescent="0.25">
      <c r="A1053" s="21"/>
      <c r="F1053" s="236"/>
      <c r="G1053" s="276"/>
      <c r="H1053" s="276"/>
      <c r="I1053" s="237"/>
      <c r="J1053" s="27"/>
      <c r="K1053" s="65"/>
    </row>
    <row r="1054" spans="1:11" x14ac:dyDescent="0.25">
      <c r="F1054" s="226"/>
      <c r="G1054" s="275"/>
      <c r="H1054" s="275"/>
      <c r="I1054" s="227"/>
      <c r="J1054" s="27"/>
      <c r="K1054" s="65"/>
    </row>
    <row r="1055" spans="1:11" x14ac:dyDescent="0.25">
      <c r="F1055" s="226"/>
      <c r="G1055" s="275"/>
      <c r="H1055" s="275"/>
      <c r="I1055" s="227"/>
      <c r="J1055" s="27"/>
      <c r="K1055" s="65"/>
    </row>
    <row r="1056" spans="1:11" x14ac:dyDescent="0.25">
      <c r="F1056" s="226"/>
      <c r="G1056" s="275"/>
      <c r="H1056" s="275"/>
      <c r="I1056" s="227"/>
      <c r="J1056" s="27"/>
      <c r="K1056" s="65"/>
    </row>
    <row r="1057" spans="1:11" x14ac:dyDescent="0.25">
      <c r="A1057" s="21"/>
      <c r="F1057" s="236"/>
      <c r="G1057" s="276"/>
      <c r="H1057" s="276"/>
      <c r="I1057" s="237"/>
      <c r="J1057" s="27"/>
      <c r="K1057" s="65"/>
    </row>
    <row r="1058" spans="1:11" x14ac:dyDescent="0.25">
      <c r="F1058" s="226"/>
      <c r="G1058" s="275"/>
      <c r="H1058" s="275"/>
      <c r="I1058" s="227"/>
      <c r="J1058" s="27"/>
      <c r="K1058" s="65"/>
    </row>
    <row r="1059" spans="1:11" x14ac:dyDescent="0.25">
      <c r="A1059" s="21"/>
      <c r="B1059" s="21"/>
      <c r="F1059" s="226"/>
      <c r="G1059" s="275"/>
      <c r="H1059" s="275"/>
      <c r="I1059" s="227"/>
      <c r="J1059" s="27"/>
      <c r="K1059" s="65"/>
    </row>
    <row r="1060" spans="1:11" x14ac:dyDescent="0.25">
      <c r="F1060" s="226"/>
      <c r="G1060" s="275"/>
      <c r="H1060" s="275"/>
      <c r="I1060" s="227"/>
      <c r="J1060" s="27"/>
      <c r="K1060" s="65"/>
    </row>
    <row r="1061" spans="1:11" x14ac:dyDescent="0.25">
      <c r="J1061" s="27"/>
      <c r="K1061" s="65"/>
    </row>
    <row r="1062" spans="1:11" x14ac:dyDescent="0.25">
      <c r="A1062" s="21"/>
      <c r="B1062" s="21"/>
      <c r="C1062" s="530"/>
      <c r="D1062" s="274"/>
      <c r="E1062" s="22"/>
      <c r="F1062" s="22"/>
      <c r="G1062" s="278"/>
      <c r="H1062" s="278"/>
      <c r="I1062" s="274"/>
      <c r="J1062" s="27"/>
      <c r="K1062" s="91"/>
    </row>
    <row r="1063" spans="1:11" x14ac:dyDescent="0.25">
      <c r="J1063" s="27"/>
      <c r="K1063" s="65"/>
    </row>
    <row r="1064" spans="1:11" x14ac:dyDescent="0.25">
      <c r="J1064" s="27"/>
      <c r="K1064" s="65"/>
    </row>
    <row r="1065" spans="1:11" x14ac:dyDescent="0.25">
      <c r="J1065" s="27"/>
      <c r="K1065" s="65"/>
    </row>
    <row r="1066" spans="1:11" x14ac:dyDescent="0.25">
      <c r="J1066" s="27"/>
      <c r="K1066" s="65"/>
    </row>
    <row r="1067" spans="1:11" x14ac:dyDescent="0.25">
      <c r="J1067" s="27"/>
      <c r="K1067" s="65"/>
    </row>
    <row r="1068" spans="1:11" x14ac:dyDescent="0.25">
      <c r="J1068" s="27"/>
      <c r="K1068" s="65"/>
    </row>
    <row r="1069" spans="1:11" x14ac:dyDescent="0.25">
      <c r="J1069" s="27"/>
      <c r="K1069" s="65"/>
    </row>
    <row r="1070" spans="1:11" x14ac:dyDescent="0.25">
      <c r="J1070" s="27"/>
      <c r="K1070" s="65"/>
    </row>
    <row r="1071" spans="1:11" x14ac:dyDescent="0.25">
      <c r="J1071" s="27"/>
      <c r="K1071" s="65"/>
    </row>
    <row r="1072" spans="1:11" x14ac:dyDescent="0.25">
      <c r="J1072" s="27"/>
      <c r="K1072" s="65"/>
    </row>
    <row r="1073" spans="1:11" x14ac:dyDescent="0.25">
      <c r="J1073" s="27"/>
      <c r="K1073" s="65"/>
    </row>
    <row r="1074" spans="1:11" x14ac:dyDescent="0.25">
      <c r="J1074" s="27"/>
      <c r="K1074" s="65"/>
    </row>
    <row r="1075" spans="1:11" x14ac:dyDescent="0.25">
      <c r="J1075" s="27"/>
      <c r="K1075" s="65"/>
    </row>
    <row r="1076" spans="1:11" x14ac:dyDescent="0.25">
      <c r="C1076" s="530"/>
      <c r="D1076" s="274"/>
      <c r="J1076" s="27"/>
      <c r="K1076" s="91"/>
    </row>
    <row r="1077" spans="1:11" x14ac:dyDescent="0.25">
      <c r="A1077" s="21"/>
      <c r="J1077" s="27"/>
      <c r="K1077" s="65"/>
    </row>
    <row r="1078" spans="1:11" x14ac:dyDescent="0.25">
      <c r="E1078" s="183"/>
      <c r="F1078" s="226"/>
      <c r="G1078" s="275"/>
      <c r="H1078" s="275"/>
      <c r="I1078" s="227"/>
      <c r="J1078" s="27"/>
      <c r="K1078" s="65"/>
    </row>
    <row r="1079" spans="1:11" x14ac:dyDescent="0.25">
      <c r="E1079" s="183"/>
      <c r="F1079" s="226"/>
      <c r="G1079" s="275"/>
      <c r="H1079" s="275"/>
      <c r="I1079" s="227"/>
      <c r="J1079" s="27"/>
      <c r="K1079" s="65"/>
    </row>
    <row r="1080" spans="1:11" x14ac:dyDescent="0.25">
      <c r="E1080" s="183"/>
      <c r="F1080" s="226"/>
      <c r="G1080" s="275"/>
      <c r="H1080" s="275"/>
      <c r="I1080" s="227"/>
      <c r="J1080" s="27"/>
      <c r="K1080" s="65"/>
    </row>
    <row r="1081" spans="1:11" x14ac:dyDescent="0.25">
      <c r="E1081" s="183"/>
      <c r="F1081" s="226"/>
      <c r="G1081" s="275"/>
      <c r="H1081" s="275"/>
      <c r="I1081" s="227"/>
      <c r="J1081" s="27"/>
      <c r="K1081" s="65"/>
    </row>
    <row r="1082" spans="1:11" x14ac:dyDescent="0.25">
      <c r="E1082" s="183"/>
      <c r="F1082" s="226"/>
      <c r="G1082" s="275"/>
      <c r="H1082" s="275"/>
      <c r="I1082" s="227"/>
      <c r="J1082" s="27"/>
      <c r="K1082" s="65"/>
    </row>
    <row r="1083" spans="1:11" x14ac:dyDescent="0.25">
      <c r="E1083" s="183"/>
      <c r="F1083" s="226"/>
      <c r="G1083" s="275"/>
      <c r="H1083" s="275"/>
      <c r="I1083" s="227"/>
      <c r="J1083" s="27"/>
      <c r="K1083" s="65"/>
    </row>
    <row r="1084" spans="1:11" x14ac:dyDescent="0.25">
      <c r="F1084" s="226"/>
      <c r="G1084" s="275"/>
      <c r="H1084" s="275"/>
      <c r="I1084" s="227"/>
      <c r="J1084" s="27"/>
      <c r="K1084" s="65"/>
    </row>
    <row r="1085" spans="1:11" x14ac:dyDescent="0.25">
      <c r="A1085" s="21"/>
      <c r="B1085" s="21"/>
      <c r="C1085" s="530"/>
      <c r="D1085" s="274"/>
      <c r="E1085" s="22"/>
      <c r="F1085" s="236"/>
      <c r="G1085" s="276"/>
      <c r="H1085" s="276"/>
      <c r="I1085" s="237"/>
      <c r="J1085" s="27"/>
      <c r="K1085" s="91"/>
    </row>
    <row r="1086" spans="1:11" x14ac:dyDescent="0.25">
      <c r="A1086" s="21"/>
      <c r="B1086" s="21"/>
      <c r="C1086" s="530"/>
      <c r="D1086" s="274"/>
      <c r="E1086" s="22"/>
      <c r="F1086" s="236"/>
      <c r="G1086" s="276"/>
      <c r="H1086" s="276"/>
      <c r="I1086" s="237"/>
      <c r="J1086" s="27"/>
      <c r="K1086" s="91"/>
    </row>
    <row r="1087" spans="1:11" x14ac:dyDescent="0.25">
      <c r="A1087" s="21"/>
      <c r="B1087" s="21"/>
      <c r="C1087" s="530"/>
      <c r="D1087" s="274"/>
      <c r="E1087" s="22"/>
      <c r="F1087" s="236"/>
      <c r="G1087" s="276"/>
      <c r="H1087" s="276"/>
      <c r="I1087" s="237"/>
      <c r="J1087" s="27"/>
      <c r="K1087" s="91"/>
    </row>
    <row r="1088" spans="1:11" x14ac:dyDescent="0.25">
      <c r="F1088" s="226"/>
      <c r="G1088" s="275"/>
      <c r="H1088" s="275"/>
      <c r="I1088" s="227"/>
      <c r="J1088" s="27"/>
      <c r="K1088" s="65"/>
    </row>
    <row r="1089" spans="1:11" x14ac:dyDescent="0.25">
      <c r="A1089" s="21"/>
      <c r="F1089" s="226"/>
      <c r="G1089" s="275"/>
      <c r="H1089" s="275"/>
      <c r="I1089" s="227"/>
      <c r="J1089" s="27"/>
      <c r="K1089" s="65"/>
    </row>
    <row r="1090" spans="1:11" x14ac:dyDescent="0.25">
      <c r="C1090" s="530"/>
      <c r="D1090" s="274"/>
      <c r="E1090" s="183"/>
      <c r="F1090" s="226"/>
      <c r="G1090" s="275"/>
      <c r="H1090" s="275"/>
      <c r="I1090" s="227"/>
      <c r="J1090" s="27"/>
      <c r="K1090" s="91"/>
    </row>
    <row r="1091" spans="1:11" x14ac:dyDescent="0.25">
      <c r="E1091" s="183"/>
      <c r="F1091" s="226"/>
      <c r="G1091" s="275"/>
      <c r="H1091" s="275"/>
      <c r="I1091" s="227"/>
      <c r="J1091" s="27"/>
      <c r="K1091" s="65"/>
    </row>
    <row r="1092" spans="1:11" x14ac:dyDescent="0.25">
      <c r="E1092" s="183"/>
      <c r="F1092" s="226"/>
      <c r="G1092" s="275"/>
      <c r="H1092" s="275"/>
      <c r="I1092" s="227"/>
      <c r="J1092" s="27"/>
      <c r="K1092" s="65"/>
    </row>
    <row r="1093" spans="1:11" x14ac:dyDescent="0.25">
      <c r="E1093" s="183"/>
      <c r="F1093" s="226"/>
      <c r="G1093" s="275"/>
      <c r="H1093" s="275"/>
      <c r="I1093" s="227"/>
      <c r="J1093" s="27"/>
      <c r="K1093" s="65"/>
    </row>
    <row r="1094" spans="1:11" x14ac:dyDescent="0.25">
      <c r="E1094" s="183"/>
      <c r="F1094" s="226"/>
      <c r="G1094" s="275"/>
      <c r="H1094" s="275"/>
      <c r="I1094" s="227"/>
      <c r="J1094" s="27"/>
      <c r="K1094" s="65"/>
    </row>
    <row r="1095" spans="1:11" x14ac:dyDescent="0.25">
      <c r="E1095" s="183"/>
      <c r="F1095" s="226"/>
      <c r="G1095" s="275"/>
      <c r="H1095" s="275"/>
      <c r="I1095" s="227"/>
      <c r="J1095" s="27"/>
      <c r="K1095" s="65"/>
    </row>
    <row r="1096" spans="1:11" x14ac:dyDescent="0.25">
      <c r="E1096" s="183"/>
      <c r="F1096" s="226"/>
      <c r="G1096" s="275"/>
      <c r="H1096" s="275"/>
      <c r="I1096" s="227"/>
      <c r="J1096" s="27"/>
      <c r="K1096" s="65"/>
    </row>
    <row r="1097" spans="1:11" x14ac:dyDescent="0.25">
      <c r="E1097" s="183"/>
      <c r="F1097" s="226"/>
      <c r="G1097" s="275"/>
      <c r="H1097" s="275"/>
      <c r="I1097" s="227"/>
      <c r="J1097" s="27"/>
      <c r="K1097" s="65"/>
    </row>
    <row r="1098" spans="1:11" x14ac:dyDescent="0.25">
      <c r="F1098" s="226"/>
      <c r="G1098" s="275"/>
      <c r="H1098" s="275"/>
      <c r="I1098" s="227"/>
      <c r="J1098" s="27"/>
      <c r="K1098" s="65"/>
    </row>
    <row r="1099" spans="1:11" x14ac:dyDescent="0.25">
      <c r="A1099" s="21"/>
      <c r="F1099" s="236"/>
      <c r="G1099" s="276"/>
      <c r="H1099" s="276"/>
      <c r="I1099" s="237"/>
      <c r="J1099" s="27"/>
      <c r="K1099" s="65"/>
    </row>
    <row r="1100" spans="1:11" x14ac:dyDescent="0.25">
      <c r="A1100" s="21"/>
      <c r="F1100" s="236"/>
      <c r="G1100" s="276"/>
      <c r="H1100" s="276"/>
      <c r="I1100" s="237"/>
      <c r="J1100" s="27"/>
      <c r="K1100" s="65"/>
    </row>
    <row r="1101" spans="1:11" x14ac:dyDescent="0.25">
      <c r="A1101" s="21"/>
      <c r="F1101" s="236"/>
      <c r="G1101" s="276"/>
      <c r="H1101" s="276"/>
      <c r="I1101" s="237"/>
      <c r="J1101" s="27"/>
      <c r="K1101" s="65"/>
    </row>
    <row r="1102" spans="1:11" x14ac:dyDescent="0.25">
      <c r="F1102" s="226"/>
      <c r="G1102" s="275"/>
      <c r="H1102" s="275"/>
      <c r="I1102" s="227"/>
      <c r="J1102" s="27"/>
      <c r="K1102" s="65"/>
    </row>
    <row r="1103" spans="1:11" x14ac:dyDescent="0.25">
      <c r="A1103" s="21"/>
      <c r="F1103" s="226"/>
      <c r="G1103" s="275"/>
      <c r="H1103" s="275"/>
      <c r="I1103" s="227"/>
      <c r="J1103" s="27"/>
      <c r="K1103" s="65"/>
    </row>
    <row r="1104" spans="1:11" x14ac:dyDescent="0.25">
      <c r="E1104" s="183"/>
      <c r="F1104" s="226"/>
      <c r="G1104" s="275"/>
      <c r="H1104" s="275"/>
      <c r="I1104" s="227"/>
      <c r="J1104" s="27"/>
      <c r="K1104" s="65"/>
    </row>
    <row r="1105" spans="1:11" x14ac:dyDescent="0.25">
      <c r="E1105" s="183"/>
      <c r="F1105" s="226"/>
      <c r="G1105" s="275"/>
      <c r="H1105" s="275"/>
      <c r="I1105" s="227"/>
      <c r="J1105" s="27"/>
      <c r="K1105" s="65"/>
    </row>
    <row r="1106" spans="1:11" x14ac:dyDescent="0.25">
      <c r="F1106" s="226"/>
      <c r="G1106" s="275"/>
      <c r="H1106" s="275"/>
      <c r="I1106" s="227"/>
      <c r="J1106" s="27"/>
      <c r="K1106" s="65"/>
    </row>
    <row r="1107" spans="1:11" x14ac:dyDescent="0.25">
      <c r="A1107" s="21"/>
      <c r="F1107" s="236"/>
      <c r="G1107" s="276"/>
      <c r="H1107" s="276"/>
      <c r="I1107" s="237"/>
      <c r="J1107" s="27"/>
      <c r="K1107" s="65"/>
    </row>
    <row r="1108" spans="1:11" x14ac:dyDescent="0.25">
      <c r="F1108" s="226"/>
      <c r="G1108" s="275"/>
      <c r="H1108" s="275"/>
      <c r="I1108" s="227"/>
      <c r="J1108" s="27"/>
      <c r="K1108" s="65"/>
    </row>
    <row r="1109" spans="1:11" x14ac:dyDescent="0.25">
      <c r="F1109" s="226"/>
      <c r="G1109" s="275"/>
      <c r="H1109" s="275"/>
      <c r="I1109" s="227"/>
      <c r="J1109" s="27"/>
      <c r="K1109" s="65"/>
    </row>
    <row r="1110" spans="1:11" x14ac:dyDescent="0.25">
      <c r="F1110" s="226"/>
      <c r="G1110" s="275"/>
      <c r="H1110" s="275"/>
      <c r="I1110" s="227"/>
      <c r="J1110" s="27"/>
      <c r="K1110" s="65"/>
    </row>
    <row r="1111" spans="1:11" x14ac:dyDescent="0.25">
      <c r="A1111" s="21"/>
      <c r="F1111" s="236"/>
      <c r="G1111" s="276"/>
      <c r="H1111" s="276"/>
      <c r="I1111" s="237"/>
      <c r="J1111" s="27"/>
      <c r="K1111" s="65"/>
    </row>
    <row r="1112" spans="1:11" x14ac:dyDescent="0.25">
      <c r="F1112" s="226"/>
      <c r="G1112" s="275"/>
      <c r="H1112" s="275"/>
      <c r="I1112" s="227"/>
      <c r="J1112" s="27"/>
      <c r="K1112" s="65"/>
    </row>
    <row r="1113" spans="1:11" x14ac:dyDescent="0.25">
      <c r="A1113" s="21"/>
      <c r="B1113" s="21"/>
      <c r="F1113" s="226"/>
      <c r="G1113" s="275"/>
      <c r="H1113" s="275"/>
      <c r="I1113" s="227"/>
      <c r="J1113" s="27"/>
      <c r="K1113" s="65"/>
    </row>
    <row r="1114" spans="1:11" x14ac:dyDescent="0.25">
      <c r="J1114" s="27"/>
      <c r="K1114" s="65"/>
    </row>
    <row r="1115" spans="1:11" x14ac:dyDescent="0.25">
      <c r="J1115" s="27"/>
      <c r="K1115" s="65"/>
    </row>
    <row r="1116" spans="1:11" x14ac:dyDescent="0.25">
      <c r="A1116" s="21"/>
      <c r="B1116" s="21"/>
      <c r="C1116" s="530"/>
      <c r="D1116" s="274"/>
      <c r="E1116" s="22"/>
      <c r="F1116" s="22"/>
      <c r="G1116" s="278"/>
      <c r="H1116" s="278"/>
      <c r="I1116" s="274"/>
      <c r="J1116" s="27"/>
      <c r="K1116" s="91"/>
    </row>
    <row r="1117" spans="1:11" x14ac:dyDescent="0.25">
      <c r="J1117" s="27"/>
      <c r="K1117" s="65"/>
    </row>
    <row r="1118" spans="1:11" x14ac:dyDescent="0.25">
      <c r="J1118" s="27"/>
      <c r="K1118" s="65"/>
    </row>
    <row r="1119" spans="1:11" x14ac:dyDescent="0.25">
      <c r="J1119" s="27"/>
      <c r="K1119" s="65"/>
    </row>
    <row r="1120" spans="1:11" x14ac:dyDescent="0.25">
      <c r="A1120" s="21"/>
      <c r="B1120" s="21"/>
      <c r="C1120" s="530"/>
      <c r="D1120" s="274"/>
      <c r="E1120" s="236"/>
      <c r="F1120" s="236"/>
      <c r="G1120" s="276"/>
      <c r="H1120" s="276"/>
      <c r="I1120" s="237"/>
      <c r="J1120" s="27"/>
      <c r="K1120" s="91"/>
    </row>
    <row r="1121" spans="1:11" x14ac:dyDescent="0.25">
      <c r="A1121" s="21"/>
      <c r="B1121" s="21"/>
      <c r="C1121" s="530"/>
      <c r="D1121" s="274"/>
      <c r="E1121" s="236"/>
      <c r="F1121" s="236"/>
      <c r="G1121" s="276"/>
      <c r="H1121" s="276"/>
      <c r="I1121" s="237"/>
      <c r="J1121" s="27"/>
      <c r="K1121" s="91"/>
    </row>
    <row r="1122" spans="1:11" x14ac:dyDescent="0.25">
      <c r="A1122" s="21"/>
      <c r="B1122" s="21"/>
      <c r="C1122" s="530"/>
      <c r="D1122" s="274"/>
      <c r="E1122" s="236"/>
      <c r="F1122" s="236"/>
      <c r="G1122" s="276"/>
      <c r="H1122" s="276"/>
      <c r="I1122" s="237"/>
      <c r="J1122" s="27"/>
      <c r="K1122" s="91"/>
    </row>
    <row r="1123" spans="1:11" x14ac:dyDescent="0.25">
      <c r="J1123" s="27"/>
      <c r="K1123" s="65"/>
    </row>
    <row r="1124" spans="1:11" x14ac:dyDescent="0.25">
      <c r="C1124" s="530"/>
      <c r="D1124" s="274"/>
      <c r="J1124" s="27"/>
      <c r="K1124" s="91"/>
    </row>
    <row r="1125" spans="1:11" x14ac:dyDescent="0.25">
      <c r="A1125" s="21"/>
      <c r="B1125" s="21"/>
      <c r="J1125" s="27"/>
      <c r="K1125" s="65"/>
    </row>
    <row r="1126" spans="1:11" x14ac:dyDescent="0.25">
      <c r="E1126" s="183"/>
      <c r="F1126" s="226"/>
      <c r="G1126" s="275"/>
      <c r="H1126" s="275"/>
      <c r="I1126" s="227"/>
      <c r="J1126" s="27"/>
      <c r="K1126" s="65"/>
    </row>
    <row r="1127" spans="1:11" x14ac:dyDescent="0.25">
      <c r="E1127" s="183"/>
      <c r="F1127" s="226"/>
      <c r="G1127" s="275"/>
      <c r="H1127" s="275"/>
      <c r="I1127" s="227"/>
      <c r="J1127" s="27"/>
      <c r="K1127" s="65"/>
    </row>
    <row r="1128" spans="1:11" x14ac:dyDescent="0.25">
      <c r="E1128" s="183"/>
      <c r="F1128" s="226"/>
      <c r="G1128" s="275"/>
      <c r="H1128" s="275"/>
      <c r="I1128" s="227"/>
      <c r="J1128" s="27"/>
      <c r="K1128" s="65"/>
    </row>
    <row r="1129" spans="1:11" x14ac:dyDescent="0.25">
      <c r="F1129" s="226"/>
      <c r="G1129" s="275"/>
      <c r="H1129" s="275"/>
      <c r="I1129" s="227"/>
      <c r="J1129" s="27"/>
      <c r="K1129" s="65"/>
    </row>
    <row r="1130" spans="1:11" x14ac:dyDescent="0.25">
      <c r="F1130" s="226"/>
      <c r="G1130" s="275"/>
      <c r="H1130" s="275"/>
      <c r="I1130" s="227"/>
      <c r="J1130" s="27"/>
      <c r="K1130" s="65"/>
    </row>
    <row r="1131" spans="1:11" x14ac:dyDescent="0.25">
      <c r="F1131" s="226"/>
      <c r="G1131" s="275"/>
      <c r="H1131" s="275"/>
      <c r="I1131" s="227"/>
      <c r="J1131" s="27"/>
      <c r="K1131" s="65"/>
    </row>
    <row r="1132" spans="1:11" x14ac:dyDescent="0.25">
      <c r="A1132" s="21"/>
      <c r="B1132" s="21"/>
      <c r="C1132" s="530"/>
      <c r="D1132" s="274"/>
      <c r="E1132" s="22"/>
      <c r="F1132" s="236"/>
      <c r="G1132" s="276"/>
      <c r="H1132" s="276"/>
      <c r="I1132" s="237"/>
      <c r="J1132" s="27"/>
      <c r="K1132" s="91"/>
    </row>
    <row r="1133" spans="1:11" x14ac:dyDescent="0.25">
      <c r="A1133" s="21"/>
      <c r="B1133" s="21"/>
      <c r="C1133" s="530"/>
      <c r="D1133" s="274"/>
      <c r="E1133" s="22"/>
      <c r="F1133" s="236"/>
      <c r="G1133" s="276"/>
      <c r="H1133" s="276"/>
      <c r="I1133" s="237"/>
      <c r="J1133" s="27"/>
      <c r="K1133" s="91"/>
    </row>
    <row r="1134" spans="1:11" x14ac:dyDescent="0.25">
      <c r="A1134" s="21"/>
      <c r="B1134" s="21"/>
      <c r="C1134" s="530"/>
      <c r="D1134" s="274"/>
      <c r="E1134" s="22"/>
      <c r="F1134" s="236"/>
      <c r="G1134" s="276"/>
      <c r="H1134" s="276"/>
      <c r="I1134" s="237"/>
      <c r="J1134" s="27"/>
      <c r="K1134" s="91"/>
    </row>
    <row r="1135" spans="1:11" x14ac:dyDescent="0.25">
      <c r="A1135" s="21"/>
      <c r="B1135" s="21"/>
      <c r="C1135" s="530"/>
      <c r="D1135" s="274"/>
      <c r="E1135" s="22"/>
      <c r="F1135" s="236"/>
      <c r="G1135" s="276"/>
      <c r="H1135" s="276"/>
      <c r="I1135" s="237"/>
      <c r="J1135" s="27"/>
      <c r="K1135" s="91"/>
    </row>
    <row r="1136" spans="1:11" x14ac:dyDescent="0.25">
      <c r="F1136" s="226"/>
      <c r="G1136" s="275"/>
      <c r="H1136" s="275"/>
      <c r="I1136" s="227"/>
      <c r="J1136" s="27"/>
      <c r="K1136" s="65"/>
    </row>
    <row r="1137" spans="1:11" x14ac:dyDescent="0.25">
      <c r="A1137" s="21"/>
      <c r="F1137" s="226"/>
      <c r="G1137" s="275"/>
      <c r="H1137" s="275"/>
      <c r="I1137" s="227"/>
      <c r="J1137" s="27"/>
      <c r="K1137" s="65"/>
    </row>
    <row r="1138" spans="1:11" x14ac:dyDescent="0.25">
      <c r="E1138" s="183"/>
      <c r="F1138" s="226"/>
      <c r="G1138" s="275"/>
      <c r="H1138" s="275"/>
      <c r="I1138" s="227"/>
      <c r="J1138" s="27"/>
      <c r="K1138" s="65"/>
    </row>
    <row r="1139" spans="1:11" x14ac:dyDescent="0.25">
      <c r="E1139" s="183"/>
      <c r="F1139" s="226"/>
      <c r="G1139" s="275"/>
      <c r="H1139" s="275"/>
      <c r="I1139" s="227"/>
      <c r="J1139" s="27"/>
      <c r="K1139" s="65"/>
    </row>
    <row r="1140" spans="1:11" x14ac:dyDescent="0.25">
      <c r="E1140" s="183"/>
      <c r="F1140" s="226"/>
      <c r="G1140" s="275"/>
      <c r="H1140" s="275"/>
      <c r="I1140" s="227"/>
      <c r="J1140" s="27"/>
      <c r="K1140" s="65"/>
    </row>
    <row r="1141" spans="1:11" x14ac:dyDescent="0.25">
      <c r="E1141" s="183"/>
      <c r="F1141" s="226"/>
      <c r="G1141" s="275"/>
      <c r="H1141" s="275"/>
      <c r="I1141" s="227"/>
      <c r="J1141" s="27"/>
      <c r="K1141" s="65"/>
    </row>
    <row r="1142" spans="1:11" x14ac:dyDescent="0.25">
      <c r="E1142" s="183"/>
      <c r="F1142" s="226"/>
      <c r="G1142" s="275"/>
      <c r="H1142" s="275"/>
      <c r="I1142" s="227"/>
      <c r="J1142" s="27"/>
      <c r="K1142" s="65"/>
    </row>
    <row r="1143" spans="1:11" x14ac:dyDescent="0.25">
      <c r="E1143" s="183"/>
      <c r="F1143" s="226"/>
      <c r="G1143" s="275"/>
      <c r="H1143" s="275"/>
      <c r="I1143" s="227"/>
      <c r="J1143" s="27"/>
      <c r="K1143" s="65"/>
    </row>
    <row r="1144" spans="1:11" x14ac:dyDescent="0.25">
      <c r="E1144" s="183"/>
      <c r="F1144" s="226"/>
      <c r="G1144" s="275"/>
      <c r="H1144" s="275"/>
      <c r="I1144" s="227"/>
      <c r="J1144" s="27"/>
      <c r="K1144" s="65"/>
    </row>
    <row r="1145" spans="1:11" x14ac:dyDescent="0.25">
      <c r="E1145" s="183"/>
      <c r="F1145" s="226"/>
      <c r="G1145" s="275"/>
      <c r="H1145" s="275"/>
      <c r="I1145" s="227"/>
      <c r="J1145" s="27"/>
      <c r="K1145" s="65"/>
    </row>
    <row r="1146" spans="1:11" x14ac:dyDescent="0.25">
      <c r="F1146" s="226"/>
      <c r="G1146" s="275"/>
      <c r="H1146" s="275"/>
      <c r="I1146" s="227"/>
      <c r="J1146" s="27"/>
      <c r="K1146" s="65"/>
    </row>
    <row r="1147" spans="1:11" x14ac:dyDescent="0.25">
      <c r="A1147" s="21"/>
      <c r="F1147" s="236"/>
      <c r="G1147" s="276"/>
      <c r="H1147" s="276"/>
      <c r="I1147" s="237"/>
      <c r="J1147" s="27"/>
      <c r="K1147" s="65"/>
    </row>
    <row r="1148" spans="1:11" x14ac:dyDescent="0.25">
      <c r="A1148" s="21"/>
      <c r="F1148" s="236"/>
      <c r="G1148" s="276"/>
      <c r="H1148" s="276"/>
      <c r="I1148" s="237"/>
      <c r="J1148" s="27"/>
      <c r="K1148" s="65"/>
    </row>
    <row r="1149" spans="1:11" x14ac:dyDescent="0.25">
      <c r="A1149" s="21"/>
      <c r="F1149" s="236"/>
      <c r="G1149" s="276"/>
      <c r="H1149" s="276"/>
      <c r="I1149" s="237"/>
      <c r="J1149" s="27"/>
      <c r="K1149" s="65"/>
    </row>
    <row r="1150" spans="1:11" x14ac:dyDescent="0.25">
      <c r="A1150" s="21"/>
      <c r="F1150" s="236"/>
      <c r="G1150" s="276"/>
      <c r="H1150" s="276"/>
      <c r="I1150" s="237"/>
      <c r="J1150" s="27"/>
      <c r="K1150" s="65"/>
    </row>
    <row r="1151" spans="1:11" x14ac:dyDescent="0.25">
      <c r="F1151" s="226"/>
      <c r="G1151" s="275"/>
      <c r="H1151" s="275"/>
      <c r="I1151" s="227"/>
      <c r="J1151" s="27"/>
      <c r="K1151" s="65"/>
    </row>
    <row r="1152" spans="1:11" x14ac:dyDescent="0.25">
      <c r="A1152" s="21"/>
      <c r="F1152" s="226"/>
      <c r="G1152" s="275"/>
      <c r="H1152" s="275"/>
      <c r="I1152" s="227"/>
      <c r="J1152" s="27"/>
      <c r="K1152" s="65"/>
    </row>
    <row r="1153" spans="1:11" x14ac:dyDescent="0.25">
      <c r="E1153" s="183"/>
      <c r="F1153" s="226"/>
      <c r="G1153" s="275"/>
      <c r="H1153" s="275"/>
      <c r="I1153" s="227"/>
      <c r="J1153" s="27"/>
      <c r="K1153" s="65"/>
    </row>
    <row r="1154" spans="1:11" x14ac:dyDescent="0.25">
      <c r="E1154" s="183"/>
      <c r="F1154" s="226"/>
      <c r="G1154" s="275"/>
      <c r="H1154" s="275"/>
      <c r="I1154" s="227"/>
      <c r="J1154" s="27"/>
      <c r="K1154" s="65"/>
    </row>
    <row r="1155" spans="1:11" x14ac:dyDescent="0.25">
      <c r="F1155" s="226"/>
      <c r="G1155" s="275"/>
      <c r="H1155" s="275"/>
      <c r="I1155" s="227"/>
      <c r="J1155" s="27"/>
      <c r="K1155" s="65"/>
    </row>
    <row r="1156" spans="1:11" x14ac:dyDescent="0.25">
      <c r="A1156" s="21"/>
      <c r="F1156" s="236"/>
      <c r="G1156" s="276"/>
      <c r="H1156" s="276"/>
      <c r="I1156" s="237"/>
      <c r="J1156" s="27"/>
      <c r="K1156" s="65"/>
    </row>
    <row r="1157" spans="1:11" x14ac:dyDescent="0.25">
      <c r="F1157" s="226"/>
      <c r="G1157" s="275"/>
      <c r="H1157" s="275"/>
      <c r="I1157" s="227"/>
      <c r="J1157" s="27"/>
      <c r="K1157" s="65"/>
    </row>
    <row r="1158" spans="1:11" x14ac:dyDescent="0.25">
      <c r="E1158" s="183"/>
      <c r="F1158" s="226"/>
      <c r="G1158" s="275"/>
      <c r="H1158" s="275"/>
      <c r="I1158" s="227"/>
      <c r="J1158" s="27"/>
      <c r="K1158" s="65"/>
    </row>
    <row r="1159" spans="1:11" x14ac:dyDescent="0.25">
      <c r="E1159" s="183"/>
      <c r="F1159" s="226"/>
      <c r="G1159" s="275"/>
      <c r="H1159" s="275"/>
      <c r="I1159" s="227"/>
      <c r="J1159" s="27"/>
      <c r="K1159" s="65"/>
    </row>
    <row r="1160" spans="1:11" x14ac:dyDescent="0.25">
      <c r="A1160" s="21"/>
      <c r="B1160" s="21"/>
      <c r="C1160" s="530"/>
      <c r="D1160" s="274"/>
      <c r="E1160" s="22"/>
      <c r="F1160" s="236"/>
      <c r="G1160" s="276"/>
      <c r="H1160" s="276"/>
      <c r="I1160" s="237"/>
      <c r="J1160" s="27"/>
      <c r="K1160" s="91"/>
    </row>
    <row r="1161" spans="1:11" x14ac:dyDescent="0.25">
      <c r="F1161" s="226"/>
      <c r="G1161" s="275"/>
      <c r="H1161" s="275"/>
      <c r="I1161" s="227"/>
      <c r="J1161" s="27"/>
      <c r="K1161" s="65"/>
    </row>
    <row r="1162" spans="1:11" x14ac:dyDescent="0.25">
      <c r="F1162" s="226"/>
      <c r="G1162" s="275"/>
      <c r="H1162" s="275"/>
      <c r="I1162" s="227"/>
      <c r="J1162" s="27"/>
      <c r="K1162" s="65"/>
    </row>
    <row r="1163" spans="1:11" x14ac:dyDescent="0.25">
      <c r="A1163" s="21"/>
      <c r="F1163" s="22"/>
      <c r="G1163" s="278"/>
      <c r="H1163" s="278"/>
      <c r="I1163" s="274"/>
      <c r="J1163" s="27"/>
      <c r="K1163" s="65"/>
    </row>
    <row r="1164" spans="1:11" x14ac:dyDescent="0.25">
      <c r="J1164" s="27"/>
      <c r="K1164" s="65"/>
    </row>
    <row r="1165" spans="1:11" x14ac:dyDescent="0.25">
      <c r="A1165" s="21"/>
      <c r="B1165" s="21"/>
      <c r="J1165" s="27"/>
      <c r="K1165" s="65"/>
    </row>
    <row r="1166" spans="1:11" x14ac:dyDescent="0.25">
      <c r="J1166" s="27"/>
      <c r="K1166" s="65"/>
    </row>
    <row r="1167" spans="1:11" x14ac:dyDescent="0.25">
      <c r="A1167" s="21"/>
      <c r="B1167" s="21"/>
      <c r="C1167" s="530"/>
      <c r="D1167" s="274"/>
      <c r="E1167" s="236"/>
      <c r="F1167" s="236"/>
      <c r="G1167" s="276"/>
      <c r="H1167" s="276"/>
      <c r="I1167" s="237"/>
      <c r="J1167" s="27"/>
      <c r="K1167" s="91"/>
    </row>
    <row r="1168" spans="1:11" x14ac:dyDescent="0.25">
      <c r="J1168" s="27"/>
      <c r="K1168" s="65"/>
    </row>
    <row r="1169" spans="1:11" x14ac:dyDescent="0.25">
      <c r="J1169" s="27"/>
      <c r="K1169" s="65"/>
    </row>
    <row r="1170" spans="1:11" x14ac:dyDescent="0.25">
      <c r="J1170" s="27"/>
      <c r="K1170" s="65"/>
    </row>
    <row r="1171" spans="1:11" x14ac:dyDescent="0.25">
      <c r="J1171" s="27"/>
      <c r="K1171" s="65"/>
    </row>
    <row r="1172" spans="1:11" x14ac:dyDescent="0.25">
      <c r="C1172" s="530"/>
      <c r="D1172" s="274"/>
      <c r="J1172" s="27"/>
      <c r="K1172" s="91"/>
    </row>
    <row r="1173" spans="1:11" x14ac:dyDescent="0.25">
      <c r="A1173" s="21"/>
      <c r="B1173" s="21"/>
      <c r="J1173" s="27"/>
      <c r="K1173" s="65"/>
    </row>
    <row r="1174" spans="1:11" x14ac:dyDescent="0.25">
      <c r="E1174" s="183"/>
      <c r="F1174" s="226"/>
      <c r="G1174" s="275"/>
      <c r="H1174" s="275"/>
      <c r="I1174" s="227"/>
      <c r="J1174" s="27"/>
      <c r="K1174" s="65"/>
    </row>
    <row r="1175" spans="1:11" x14ac:dyDescent="0.25">
      <c r="E1175" s="183"/>
      <c r="F1175" s="226"/>
      <c r="G1175" s="275"/>
      <c r="H1175" s="275"/>
      <c r="I1175" s="227"/>
      <c r="J1175" s="27"/>
      <c r="K1175" s="65"/>
    </row>
    <row r="1176" spans="1:11" x14ac:dyDescent="0.25">
      <c r="E1176" s="183"/>
      <c r="F1176" s="226"/>
      <c r="G1176" s="275"/>
      <c r="H1176" s="275"/>
      <c r="I1176" s="227"/>
      <c r="J1176" s="27"/>
      <c r="K1176" s="65"/>
    </row>
    <row r="1177" spans="1:11" x14ac:dyDescent="0.25">
      <c r="E1177" s="183"/>
      <c r="F1177" s="226"/>
      <c r="G1177" s="275"/>
      <c r="H1177" s="275"/>
      <c r="I1177" s="227"/>
      <c r="J1177" s="27"/>
      <c r="K1177" s="65"/>
    </row>
    <row r="1178" spans="1:11" x14ac:dyDescent="0.25">
      <c r="F1178" s="226"/>
      <c r="G1178" s="275"/>
      <c r="H1178" s="275"/>
      <c r="I1178" s="227"/>
      <c r="J1178" s="27"/>
      <c r="K1178" s="65"/>
    </row>
    <row r="1179" spans="1:11" x14ac:dyDescent="0.25">
      <c r="F1179" s="226"/>
      <c r="G1179" s="275"/>
      <c r="H1179" s="275"/>
      <c r="I1179" s="227"/>
      <c r="J1179" s="27"/>
      <c r="K1179" s="65"/>
    </row>
    <row r="1180" spans="1:11" x14ac:dyDescent="0.25">
      <c r="A1180" s="21"/>
      <c r="B1180" s="21"/>
      <c r="C1180" s="530"/>
      <c r="D1180" s="274"/>
      <c r="E1180" s="22"/>
      <c r="F1180" s="236"/>
      <c r="G1180" s="276"/>
      <c r="H1180" s="276"/>
      <c r="I1180" s="237"/>
      <c r="J1180" s="27"/>
      <c r="K1180" s="91"/>
    </row>
    <row r="1181" spans="1:11" x14ac:dyDescent="0.25">
      <c r="A1181" s="21"/>
      <c r="B1181" s="21"/>
      <c r="C1181" s="530"/>
      <c r="D1181" s="274"/>
      <c r="E1181" s="22"/>
      <c r="F1181" s="236"/>
      <c r="G1181" s="276"/>
      <c r="H1181" s="276"/>
      <c r="I1181" s="237"/>
      <c r="J1181" s="27"/>
      <c r="K1181" s="91"/>
    </row>
    <row r="1182" spans="1:11" x14ac:dyDescent="0.25">
      <c r="A1182" s="21"/>
      <c r="B1182" s="21"/>
      <c r="C1182" s="530"/>
      <c r="D1182" s="274"/>
      <c r="E1182" s="22"/>
      <c r="F1182" s="236"/>
      <c r="G1182" s="276"/>
      <c r="H1182" s="276"/>
      <c r="I1182" s="237"/>
      <c r="J1182" s="27"/>
      <c r="K1182" s="91"/>
    </row>
    <row r="1183" spans="1:11" x14ac:dyDescent="0.25">
      <c r="A1183" s="21"/>
      <c r="B1183" s="21"/>
      <c r="C1183" s="530"/>
      <c r="D1183" s="274"/>
      <c r="E1183" s="22"/>
      <c r="F1183" s="236"/>
      <c r="G1183" s="276"/>
      <c r="H1183" s="276"/>
      <c r="I1183" s="237"/>
      <c r="J1183" s="27"/>
      <c r="K1183" s="91"/>
    </row>
    <row r="1184" spans="1:11" x14ac:dyDescent="0.25">
      <c r="F1184" s="226"/>
      <c r="G1184" s="275"/>
      <c r="H1184" s="275"/>
      <c r="I1184" s="227"/>
      <c r="J1184" s="27"/>
      <c r="K1184" s="65"/>
    </row>
    <row r="1185" spans="1:11" x14ac:dyDescent="0.25">
      <c r="A1185" s="21"/>
      <c r="F1185" s="226"/>
      <c r="G1185" s="275"/>
      <c r="H1185" s="275"/>
      <c r="I1185" s="227"/>
      <c r="J1185" s="27"/>
      <c r="K1185" s="65"/>
    </row>
    <row r="1186" spans="1:11" x14ac:dyDescent="0.25">
      <c r="E1186" s="183"/>
      <c r="F1186" s="226"/>
      <c r="G1186" s="275"/>
      <c r="H1186" s="275"/>
      <c r="I1186" s="227"/>
      <c r="J1186" s="27"/>
      <c r="K1186" s="65"/>
    </row>
    <row r="1187" spans="1:11" x14ac:dyDescent="0.25">
      <c r="C1187" s="530"/>
      <c r="D1187" s="274"/>
      <c r="E1187" s="183"/>
      <c r="F1187" s="226"/>
      <c r="G1187" s="275"/>
      <c r="H1187" s="275"/>
      <c r="I1187" s="227"/>
      <c r="J1187" s="27"/>
      <c r="K1187" s="91"/>
    </row>
    <row r="1188" spans="1:11" x14ac:dyDescent="0.25">
      <c r="C1188" s="530"/>
      <c r="D1188" s="274"/>
      <c r="E1188" s="183"/>
      <c r="F1188" s="226"/>
      <c r="G1188" s="275"/>
      <c r="H1188" s="275"/>
      <c r="I1188" s="227"/>
      <c r="J1188" s="27"/>
      <c r="K1188" s="91"/>
    </row>
    <row r="1189" spans="1:11" x14ac:dyDescent="0.25">
      <c r="E1189" s="183"/>
      <c r="F1189" s="226"/>
      <c r="G1189" s="275"/>
      <c r="H1189" s="275"/>
      <c r="I1189" s="227"/>
      <c r="J1189" s="27"/>
      <c r="K1189" s="65"/>
    </row>
    <row r="1190" spans="1:11" x14ac:dyDescent="0.25">
      <c r="E1190" s="183"/>
      <c r="F1190" s="226"/>
      <c r="G1190" s="275"/>
      <c r="H1190" s="275"/>
      <c r="I1190" s="227"/>
      <c r="J1190" s="27"/>
      <c r="K1190" s="65"/>
    </row>
    <row r="1191" spans="1:11" x14ac:dyDescent="0.25">
      <c r="E1191" s="183"/>
      <c r="F1191" s="226"/>
      <c r="G1191" s="275"/>
      <c r="H1191" s="275"/>
      <c r="I1191" s="227"/>
      <c r="J1191" s="27"/>
      <c r="K1191" s="65"/>
    </row>
    <row r="1192" spans="1:11" x14ac:dyDescent="0.25">
      <c r="E1192" s="183"/>
      <c r="F1192" s="226"/>
      <c r="G1192" s="275"/>
      <c r="H1192" s="275"/>
      <c r="I1192" s="227"/>
      <c r="J1192" s="27"/>
      <c r="K1192" s="65"/>
    </row>
    <row r="1193" spans="1:11" x14ac:dyDescent="0.25">
      <c r="E1193" s="183"/>
      <c r="F1193" s="226"/>
      <c r="G1193" s="275"/>
      <c r="H1193" s="275"/>
      <c r="I1193" s="227"/>
      <c r="J1193" s="27"/>
      <c r="K1193" s="65"/>
    </row>
    <row r="1194" spans="1:11" x14ac:dyDescent="0.25">
      <c r="F1194" s="226"/>
      <c r="G1194" s="275"/>
      <c r="H1194" s="275"/>
      <c r="I1194" s="227"/>
      <c r="J1194" s="27"/>
      <c r="K1194" s="65"/>
    </row>
    <row r="1195" spans="1:11" x14ac:dyDescent="0.25">
      <c r="A1195" s="21"/>
      <c r="F1195" s="236"/>
      <c r="G1195" s="276"/>
      <c r="H1195" s="276"/>
      <c r="I1195" s="237"/>
      <c r="J1195" s="27"/>
      <c r="K1195" s="65"/>
    </row>
    <row r="1196" spans="1:11" x14ac:dyDescent="0.25">
      <c r="A1196" s="21"/>
      <c r="F1196" s="236"/>
      <c r="G1196" s="276"/>
      <c r="H1196" s="276"/>
      <c r="I1196" s="237"/>
      <c r="J1196" s="27"/>
      <c r="K1196" s="65"/>
    </row>
    <row r="1197" spans="1:11" x14ac:dyDescent="0.25">
      <c r="A1197" s="21"/>
      <c r="F1197" s="236"/>
      <c r="G1197" s="276"/>
      <c r="H1197" s="276"/>
      <c r="I1197" s="237"/>
      <c r="J1197" s="27"/>
      <c r="K1197" s="65"/>
    </row>
    <row r="1198" spans="1:11" x14ac:dyDescent="0.25">
      <c r="A1198" s="21"/>
      <c r="F1198" s="236"/>
      <c r="G1198" s="276"/>
      <c r="H1198" s="276"/>
      <c r="I1198" s="237"/>
      <c r="J1198" s="27"/>
      <c r="K1198" s="65"/>
    </row>
    <row r="1199" spans="1:11" x14ac:dyDescent="0.25">
      <c r="F1199" s="226"/>
      <c r="G1199" s="275"/>
      <c r="H1199" s="275"/>
      <c r="I1199" s="227"/>
      <c r="J1199" s="27"/>
      <c r="K1199" s="65"/>
    </row>
    <row r="1200" spans="1:11" x14ac:dyDescent="0.25">
      <c r="A1200" s="21"/>
      <c r="F1200" s="226"/>
      <c r="G1200" s="275"/>
      <c r="H1200" s="275"/>
      <c r="I1200" s="227"/>
      <c r="J1200" s="27"/>
      <c r="K1200" s="65"/>
    </row>
    <row r="1201" spans="1:11" x14ac:dyDescent="0.25">
      <c r="E1201" s="183"/>
      <c r="F1201" s="226"/>
      <c r="G1201" s="275"/>
      <c r="H1201" s="275"/>
      <c r="I1201" s="227"/>
      <c r="J1201" s="27"/>
      <c r="K1201" s="65"/>
    </row>
    <row r="1202" spans="1:11" x14ac:dyDescent="0.25">
      <c r="E1202" s="183"/>
      <c r="F1202" s="226"/>
      <c r="G1202" s="275"/>
      <c r="H1202" s="275"/>
      <c r="I1202" s="227"/>
      <c r="J1202" s="27"/>
      <c r="K1202" s="65"/>
    </row>
    <row r="1203" spans="1:11" x14ac:dyDescent="0.25">
      <c r="F1203" s="226"/>
      <c r="G1203" s="275"/>
      <c r="H1203" s="275"/>
      <c r="I1203" s="227"/>
      <c r="J1203" s="27"/>
      <c r="K1203" s="65"/>
    </row>
    <row r="1204" spans="1:11" x14ac:dyDescent="0.25">
      <c r="F1204" s="226"/>
      <c r="G1204" s="275"/>
      <c r="H1204" s="275"/>
      <c r="I1204" s="227"/>
      <c r="J1204" s="27"/>
      <c r="K1204" s="65"/>
    </row>
    <row r="1205" spans="1:11" x14ac:dyDescent="0.25">
      <c r="A1205" s="21"/>
      <c r="F1205" s="236"/>
      <c r="G1205" s="276"/>
      <c r="H1205" s="276"/>
      <c r="I1205" s="237"/>
      <c r="J1205" s="27"/>
      <c r="K1205" s="65"/>
    </row>
    <row r="1206" spans="1:11" x14ac:dyDescent="0.25">
      <c r="F1206" s="226"/>
      <c r="G1206" s="275"/>
      <c r="H1206" s="275"/>
      <c r="I1206" s="227"/>
      <c r="J1206" s="27"/>
      <c r="K1206" s="65"/>
    </row>
    <row r="1207" spans="1:11" x14ac:dyDescent="0.25">
      <c r="A1207" s="21"/>
      <c r="F1207" s="226"/>
      <c r="G1207" s="275"/>
      <c r="H1207" s="275"/>
      <c r="I1207" s="227"/>
      <c r="J1207" s="27"/>
      <c r="K1207" s="65"/>
    </row>
    <row r="1208" spans="1:11" x14ac:dyDescent="0.25">
      <c r="E1208" s="183"/>
      <c r="F1208" s="226"/>
      <c r="G1208" s="275"/>
      <c r="H1208" s="275"/>
      <c r="I1208" s="227"/>
      <c r="J1208" s="27"/>
      <c r="K1208" s="65"/>
    </row>
    <row r="1209" spans="1:11" x14ac:dyDescent="0.25">
      <c r="A1209" s="21"/>
      <c r="B1209" s="21"/>
      <c r="C1209" s="530"/>
      <c r="D1209" s="274"/>
      <c r="E1209" s="273"/>
      <c r="F1209" s="236"/>
      <c r="G1209" s="276"/>
      <c r="H1209" s="276"/>
      <c r="I1209" s="237"/>
      <c r="J1209" s="27"/>
      <c r="K1209" s="91"/>
    </row>
    <row r="1210" spans="1:11" x14ac:dyDescent="0.25">
      <c r="F1210" s="226"/>
      <c r="G1210" s="275"/>
      <c r="H1210" s="275"/>
      <c r="I1210" s="227"/>
      <c r="J1210" s="27"/>
      <c r="K1210" s="65"/>
    </row>
    <row r="1211" spans="1:11" x14ac:dyDescent="0.25">
      <c r="F1211" s="226"/>
      <c r="G1211" s="275"/>
      <c r="H1211" s="275"/>
      <c r="I1211" s="227"/>
      <c r="J1211" s="27"/>
      <c r="K1211" s="65"/>
    </row>
    <row r="1212" spans="1:11" x14ac:dyDescent="0.25">
      <c r="J1212" s="27"/>
      <c r="K1212" s="65"/>
    </row>
    <row r="1213" spans="1:11" x14ac:dyDescent="0.25">
      <c r="A1213" s="21"/>
      <c r="F1213" s="22"/>
      <c r="G1213" s="278"/>
      <c r="H1213" s="278"/>
      <c r="I1213" s="274"/>
      <c r="J1213" s="27"/>
      <c r="K1213" s="65"/>
    </row>
    <row r="1214" spans="1:11" x14ac:dyDescent="0.25">
      <c r="J1214" s="27"/>
      <c r="K1214" s="65"/>
    </row>
    <row r="1215" spans="1:11" x14ac:dyDescent="0.25">
      <c r="A1215" s="21"/>
      <c r="B1215" s="21"/>
      <c r="J1215" s="27"/>
      <c r="K1215" s="65"/>
    </row>
    <row r="1216" spans="1:11" x14ac:dyDescent="0.25">
      <c r="A1216" s="21"/>
      <c r="B1216" s="21"/>
      <c r="J1216" s="27"/>
      <c r="K1216" s="65"/>
    </row>
    <row r="1217" spans="1:11" x14ac:dyDescent="0.25">
      <c r="A1217" s="21"/>
      <c r="B1217" s="21"/>
      <c r="J1217" s="27"/>
      <c r="K1217" s="65"/>
    </row>
    <row r="1218" spans="1:11" x14ac:dyDescent="0.25">
      <c r="A1218" s="21"/>
      <c r="B1218" s="21"/>
      <c r="J1218" s="27"/>
      <c r="K1218" s="65"/>
    </row>
    <row r="1219" spans="1:11" x14ac:dyDescent="0.25">
      <c r="J1219" s="27"/>
      <c r="K1219" s="65"/>
    </row>
    <row r="1220" spans="1:11" x14ac:dyDescent="0.25">
      <c r="J1220" s="27"/>
      <c r="K1220" s="65"/>
    </row>
    <row r="1221" spans="1:11" x14ac:dyDescent="0.25">
      <c r="J1221" s="27"/>
      <c r="K1221" s="65"/>
    </row>
    <row r="1222" spans="1:11" x14ac:dyDescent="0.25">
      <c r="J1222" s="27"/>
      <c r="K1222" s="65"/>
    </row>
    <row r="1223" spans="1:11" x14ac:dyDescent="0.25">
      <c r="C1223" s="530"/>
      <c r="D1223" s="274"/>
      <c r="J1223" s="27"/>
      <c r="K1223" s="91"/>
    </row>
    <row r="1224" spans="1:11" x14ac:dyDescent="0.25">
      <c r="A1224" s="21"/>
      <c r="B1224" s="21"/>
      <c r="J1224" s="27"/>
      <c r="K1224" s="65"/>
    </row>
    <row r="1225" spans="1:11" x14ac:dyDescent="0.25">
      <c r="E1225" s="183"/>
      <c r="F1225" s="226"/>
      <c r="G1225" s="275"/>
      <c r="H1225" s="275"/>
      <c r="I1225" s="227"/>
      <c r="J1225" s="27"/>
      <c r="K1225" s="65"/>
    </row>
    <row r="1226" spans="1:11" x14ac:dyDescent="0.25">
      <c r="E1226" s="183"/>
      <c r="F1226" s="226"/>
      <c r="G1226" s="275"/>
      <c r="H1226" s="275"/>
      <c r="I1226" s="227"/>
      <c r="J1226" s="27"/>
      <c r="K1226" s="65"/>
    </row>
    <row r="1227" spans="1:11" x14ac:dyDescent="0.25">
      <c r="E1227" s="183"/>
      <c r="F1227" s="226"/>
      <c r="G1227" s="275"/>
      <c r="H1227" s="275"/>
      <c r="I1227" s="227"/>
      <c r="J1227" s="27"/>
      <c r="K1227" s="65"/>
    </row>
    <row r="1228" spans="1:11" x14ac:dyDescent="0.25">
      <c r="F1228" s="226"/>
      <c r="G1228" s="275"/>
      <c r="H1228" s="275"/>
      <c r="I1228" s="227"/>
      <c r="J1228" s="27"/>
      <c r="K1228" s="65"/>
    </row>
    <row r="1229" spans="1:11" x14ac:dyDescent="0.25">
      <c r="F1229" s="226"/>
      <c r="G1229" s="275"/>
      <c r="H1229" s="275"/>
      <c r="I1229" s="227"/>
      <c r="J1229" s="27"/>
      <c r="K1229" s="65"/>
    </row>
    <row r="1230" spans="1:11" x14ac:dyDescent="0.25">
      <c r="E1230" s="183"/>
      <c r="F1230" s="226"/>
      <c r="G1230" s="275"/>
      <c r="H1230" s="275"/>
      <c r="I1230" s="227"/>
      <c r="J1230" s="27"/>
      <c r="K1230" s="531"/>
    </row>
    <row r="1231" spans="1:11" x14ac:dyDescent="0.25">
      <c r="A1231" s="21"/>
      <c r="B1231" s="21"/>
      <c r="C1231" s="530"/>
      <c r="D1231" s="274"/>
      <c r="E1231" s="22"/>
      <c r="F1231" s="236"/>
      <c r="G1231" s="276"/>
      <c r="H1231" s="276"/>
      <c r="I1231" s="237"/>
      <c r="J1231" s="27"/>
      <c r="K1231" s="91"/>
    </row>
    <row r="1232" spans="1:11" x14ac:dyDescent="0.25">
      <c r="A1232" s="21"/>
      <c r="B1232" s="21"/>
      <c r="C1232" s="530"/>
      <c r="D1232" s="274"/>
      <c r="E1232" s="22"/>
      <c r="F1232" s="236"/>
      <c r="G1232" s="276"/>
      <c r="H1232" s="276"/>
      <c r="I1232" s="237"/>
      <c r="J1232" s="27"/>
      <c r="K1232" s="91"/>
    </row>
    <row r="1233" spans="1:11" x14ac:dyDescent="0.25">
      <c r="A1233" s="21"/>
      <c r="B1233" s="21"/>
      <c r="C1233" s="530"/>
      <c r="D1233" s="274"/>
      <c r="E1233" s="22"/>
      <c r="F1233" s="236"/>
      <c r="G1233" s="276"/>
      <c r="H1233" s="276"/>
      <c r="I1233" s="237"/>
      <c r="J1233" s="27"/>
      <c r="K1233" s="91"/>
    </row>
    <row r="1234" spans="1:11" x14ac:dyDescent="0.25">
      <c r="F1234" s="226"/>
      <c r="G1234" s="275"/>
      <c r="H1234" s="275"/>
      <c r="I1234" s="227"/>
      <c r="J1234" s="27"/>
      <c r="K1234" s="65"/>
    </row>
    <row r="1235" spans="1:11" x14ac:dyDescent="0.25">
      <c r="A1235" s="21"/>
      <c r="F1235" s="226"/>
      <c r="G1235" s="275"/>
      <c r="H1235" s="275"/>
      <c r="I1235" s="227"/>
      <c r="J1235" s="27"/>
      <c r="K1235" s="65"/>
    </row>
    <row r="1236" spans="1:11" x14ac:dyDescent="0.25">
      <c r="F1236" s="226"/>
      <c r="G1236" s="275"/>
      <c r="H1236" s="275"/>
      <c r="I1236" s="227"/>
      <c r="J1236" s="27"/>
      <c r="K1236" s="65"/>
    </row>
    <row r="1237" spans="1:11" x14ac:dyDescent="0.25">
      <c r="E1237" s="183"/>
      <c r="F1237" s="226"/>
      <c r="G1237" s="275"/>
      <c r="H1237" s="275"/>
      <c r="I1237" s="227"/>
      <c r="J1237" s="27"/>
      <c r="K1237" s="65"/>
    </row>
    <row r="1238" spans="1:11" x14ac:dyDescent="0.25">
      <c r="E1238" s="183"/>
      <c r="F1238" s="226"/>
      <c r="G1238" s="275"/>
      <c r="H1238" s="275"/>
      <c r="I1238" s="227"/>
      <c r="J1238" s="27"/>
      <c r="K1238" s="65"/>
    </row>
    <row r="1239" spans="1:11" x14ac:dyDescent="0.25">
      <c r="E1239" s="183"/>
      <c r="F1239" s="226"/>
      <c r="G1239" s="275"/>
      <c r="H1239" s="275"/>
      <c r="I1239" s="227"/>
      <c r="J1239" s="27"/>
      <c r="K1239" s="65"/>
    </row>
    <row r="1240" spans="1:11" x14ac:dyDescent="0.25">
      <c r="E1240" s="183"/>
      <c r="F1240" s="226"/>
      <c r="G1240" s="275"/>
      <c r="H1240" s="275"/>
      <c r="I1240" s="227"/>
      <c r="J1240" s="27"/>
      <c r="K1240" s="65"/>
    </row>
    <row r="1241" spans="1:11" x14ac:dyDescent="0.25">
      <c r="E1241" s="183"/>
      <c r="F1241" s="226"/>
      <c r="G1241" s="275"/>
      <c r="H1241" s="275"/>
      <c r="I1241" s="227"/>
      <c r="J1241" s="27"/>
      <c r="K1241" s="65"/>
    </row>
    <row r="1242" spans="1:11" x14ac:dyDescent="0.25">
      <c r="E1242" s="183"/>
      <c r="F1242" s="226"/>
      <c r="G1242" s="275"/>
      <c r="H1242" s="275"/>
      <c r="I1242" s="227"/>
      <c r="J1242" s="27"/>
      <c r="K1242" s="65"/>
    </row>
    <row r="1243" spans="1:11" x14ac:dyDescent="0.25">
      <c r="E1243" s="183"/>
      <c r="F1243" s="226"/>
      <c r="G1243" s="275"/>
      <c r="H1243" s="275"/>
      <c r="I1243" s="227"/>
      <c r="J1243" s="27"/>
      <c r="K1243" s="65"/>
    </row>
    <row r="1244" spans="1:11" x14ac:dyDescent="0.25">
      <c r="E1244" s="183"/>
      <c r="F1244" s="226"/>
      <c r="G1244" s="275"/>
      <c r="H1244" s="275"/>
      <c r="I1244" s="227"/>
      <c r="J1244" s="27"/>
      <c r="K1244" s="65"/>
    </row>
    <row r="1245" spans="1:11" x14ac:dyDescent="0.25">
      <c r="F1245" s="226"/>
      <c r="G1245" s="275"/>
      <c r="H1245" s="275"/>
      <c r="I1245" s="227"/>
      <c r="J1245" s="27"/>
      <c r="K1245" s="65"/>
    </row>
    <row r="1246" spans="1:11" x14ac:dyDescent="0.25">
      <c r="A1246" s="21"/>
      <c r="F1246" s="236"/>
      <c r="G1246" s="276"/>
      <c r="H1246" s="276"/>
      <c r="I1246" s="237"/>
      <c r="J1246" s="27"/>
      <c r="K1246" s="65"/>
    </row>
    <row r="1247" spans="1:11" x14ac:dyDescent="0.25">
      <c r="A1247" s="21"/>
      <c r="F1247" s="236"/>
      <c r="G1247" s="276"/>
      <c r="H1247" s="276"/>
      <c r="I1247" s="237"/>
      <c r="J1247" s="27"/>
      <c r="K1247" s="65"/>
    </row>
    <row r="1248" spans="1:11" x14ac:dyDescent="0.25">
      <c r="A1248" s="21"/>
      <c r="F1248" s="236"/>
      <c r="G1248" s="276"/>
      <c r="H1248" s="276"/>
      <c r="I1248" s="237"/>
      <c r="J1248" s="27"/>
      <c r="K1248" s="65"/>
    </row>
    <row r="1249" spans="1:11" x14ac:dyDescent="0.25">
      <c r="A1249" s="21"/>
      <c r="F1249" s="236"/>
      <c r="G1249" s="276"/>
      <c r="H1249" s="276"/>
      <c r="I1249" s="237"/>
      <c r="J1249" s="27"/>
      <c r="K1249" s="65"/>
    </row>
    <row r="1250" spans="1:11" x14ac:dyDescent="0.25">
      <c r="F1250" s="226"/>
      <c r="G1250" s="275"/>
      <c r="H1250" s="275"/>
      <c r="I1250" s="227"/>
      <c r="J1250" s="27"/>
      <c r="K1250" s="65"/>
    </row>
    <row r="1251" spans="1:11" x14ac:dyDescent="0.25">
      <c r="A1251" s="21"/>
      <c r="F1251" s="226"/>
      <c r="G1251" s="275"/>
      <c r="H1251" s="275"/>
      <c r="I1251" s="227"/>
      <c r="J1251" s="27"/>
      <c r="K1251" s="65"/>
    </row>
    <row r="1252" spans="1:11" x14ac:dyDescent="0.25">
      <c r="E1252" s="183"/>
      <c r="F1252" s="226"/>
      <c r="G1252" s="275"/>
      <c r="H1252" s="275"/>
      <c r="I1252" s="227"/>
      <c r="J1252" s="27"/>
      <c r="K1252" s="65"/>
    </row>
    <row r="1253" spans="1:11" x14ac:dyDescent="0.25">
      <c r="E1253" s="183"/>
      <c r="F1253" s="226"/>
      <c r="G1253" s="275"/>
      <c r="H1253" s="275"/>
      <c r="I1253" s="227"/>
      <c r="J1253" s="27"/>
      <c r="K1253" s="65"/>
    </row>
    <row r="1254" spans="1:11" x14ac:dyDescent="0.25">
      <c r="F1254" s="226"/>
      <c r="G1254" s="275"/>
      <c r="H1254" s="275"/>
      <c r="I1254" s="227"/>
      <c r="J1254" s="27"/>
      <c r="K1254" s="65"/>
    </row>
    <row r="1255" spans="1:11" x14ac:dyDescent="0.25">
      <c r="A1255" s="21"/>
      <c r="F1255" s="236"/>
      <c r="G1255" s="276"/>
      <c r="H1255" s="276"/>
      <c r="I1255" s="237"/>
      <c r="J1255" s="27"/>
      <c r="K1255" s="65"/>
    </row>
    <row r="1256" spans="1:11" x14ac:dyDescent="0.25">
      <c r="F1256" s="226"/>
      <c r="G1256" s="275"/>
      <c r="H1256" s="275"/>
      <c r="I1256" s="227"/>
      <c r="J1256" s="27"/>
      <c r="K1256" s="65"/>
    </row>
    <row r="1257" spans="1:11" x14ac:dyDescent="0.25">
      <c r="A1257" s="21"/>
      <c r="F1257" s="226"/>
      <c r="G1257" s="275"/>
      <c r="H1257" s="275"/>
      <c r="I1257" s="227"/>
      <c r="J1257" s="27"/>
      <c r="K1257" s="65"/>
    </row>
    <row r="1258" spans="1:11" x14ac:dyDescent="0.25">
      <c r="E1258" s="183"/>
      <c r="F1258" s="226"/>
      <c r="G1258" s="275"/>
      <c r="H1258" s="275"/>
      <c r="I1258" s="227"/>
      <c r="J1258" s="27"/>
      <c r="K1258" s="65"/>
    </row>
    <row r="1259" spans="1:11" x14ac:dyDescent="0.25">
      <c r="A1259" s="21"/>
      <c r="B1259" s="21"/>
      <c r="C1259" s="530"/>
      <c r="D1259" s="274"/>
      <c r="E1259" s="22"/>
      <c r="F1259" s="236"/>
      <c r="G1259" s="276"/>
      <c r="H1259" s="276"/>
      <c r="I1259" s="237"/>
      <c r="J1259" s="27"/>
      <c r="K1259" s="91"/>
    </row>
    <row r="1260" spans="1:11" x14ac:dyDescent="0.25">
      <c r="F1260" s="226"/>
      <c r="G1260" s="275"/>
      <c r="H1260" s="275"/>
      <c r="I1260" s="227"/>
      <c r="J1260" s="27"/>
      <c r="K1260" s="65"/>
    </row>
    <row r="1261" spans="1:11" x14ac:dyDescent="0.25">
      <c r="F1261" s="226"/>
      <c r="G1261" s="275"/>
      <c r="H1261" s="275"/>
      <c r="I1261" s="227"/>
      <c r="J1261" s="27"/>
      <c r="K1261" s="65"/>
    </row>
    <row r="1262" spans="1:11" x14ac:dyDescent="0.25">
      <c r="A1262" s="21"/>
      <c r="F1262" s="236"/>
      <c r="G1262" s="276"/>
      <c r="H1262" s="276"/>
      <c r="I1262" s="237"/>
      <c r="J1262" s="27"/>
      <c r="K1262" s="65"/>
    </row>
    <row r="1263" spans="1:11" x14ac:dyDescent="0.25">
      <c r="J1263" s="27"/>
      <c r="K1263" s="65"/>
    </row>
    <row r="1264" spans="1:11" x14ac:dyDescent="0.25">
      <c r="A1264" s="21"/>
      <c r="B1264" s="21"/>
      <c r="J1264" s="27"/>
      <c r="K1264" s="65"/>
    </row>
    <row r="1265" spans="1:11" x14ac:dyDescent="0.25">
      <c r="A1265" s="21"/>
      <c r="B1265" s="21"/>
      <c r="J1265" s="27"/>
      <c r="K1265" s="65"/>
    </row>
    <row r="1266" spans="1:11" x14ac:dyDescent="0.25">
      <c r="A1266" s="21"/>
      <c r="B1266" s="21"/>
      <c r="J1266" s="27"/>
      <c r="K1266" s="65"/>
    </row>
    <row r="1267" spans="1:11" x14ac:dyDescent="0.25">
      <c r="A1267" s="21"/>
      <c r="B1267" s="21"/>
      <c r="J1267" s="27"/>
      <c r="K1267" s="65"/>
    </row>
    <row r="1268" spans="1:11" x14ac:dyDescent="0.25">
      <c r="A1268" s="21"/>
      <c r="B1268" s="21"/>
      <c r="J1268" s="27"/>
      <c r="K1268" s="65"/>
    </row>
    <row r="1269" spans="1:11" x14ac:dyDescent="0.25">
      <c r="J1269" s="27"/>
      <c r="K1269" s="65"/>
    </row>
    <row r="1270" spans="1:11" x14ac:dyDescent="0.25">
      <c r="J1270" s="27"/>
      <c r="K1270" s="65"/>
    </row>
    <row r="1271" spans="1:11" x14ac:dyDescent="0.25">
      <c r="C1271" s="530"/>
      <c r="D1271" s="274"/>
      <c r="J1271" s="27"/>
      <c r="K1271" s="91"/>
    </row>
    <row r="1272" spans="1:11" x14ac:dyDescent="0.25">
      <c r="A1272" s="21"/>
      <c r="B1272" s="21"/>
      <c r="J1272" s="27"/>
      <c r="K1272" s="65"/>
    </row>
    <row r="1273" spans="1:11" x14ac:dyDescent="0.25">
      <c r="E1273" s="183"/>
      <c r="F1273" s="226"/>
      <c r="G1273" s="275"/>
      <c r="H1273" s="275"/>
      <c r="I1273" s="227"/>
      <c r="J1273" s="27"/>
      <c r="K1273" s="65"/>
    </row>
    <row r="1274" spans="1:11" x14ac:dyDescent="0.25">
      <c r="E1274" s="183"/>
      <c r="F1274" s="226"/>
      <c r="G1274" s="275"/>
      <c r="H1274" s="275"/>
      <c r="I1274" s="227"/>
      <c r="J1274" s="27"/>
      <c r="K1274" s="65"/>
    </row>
    <row r="1275" spans="1:11" x14ac:dyDescent="0.25">
      <c r="E1275" s="183"/>
      <c r="F1275" s="226"/>
      <c r="G1275" s="275"/>
      <c r="H1275" s="275"/>
      <c r="I1275" s="227"/>
      <c r="J1275" s="27"/>
      <c r="K1275" s="65"/>
    </row>
    <row r="1276" spans="1:11" x14ac:dyDescent="0.25">
      <c r="F1276" s="226"/>
      <c r="G1276" s="275"/>
      <c r="H1276" s="275"/>
      <c r="I1276" s="227"/>
      <c r="J1276" s="27"/>
      <c r="K1276" s="65"/>
    </row>
    <row r="1277" spans="1:11" x14ac:dyDescent="0.25">
      <c r="E1277" s="183"/>
      <c r="F1277" s="226"/>
      <c r="G1277" s="275"/>
      <c r="H1277" s="275"/>
      <c r="I1277" s="227"/>
      <c r="J1277" s="27"/>
      <c r="K1277" s="65"/>
    </row>
    <row r="1278" spans="1:11" x14ac:dyDescent="0.25">
      <c r="F1278" s="226"/>
      <c r="G1278" s="275"/>
      <c r="H1278" s="275"/>
      <c r="I1278" s="227"/>
      <c r="J1278" s="27"/>
      <c r="K1278" s="65"/>
    </row>
    <row r="1279" spans="1:11" x14ac:dyDescent="0.25">
      <c r="F1279" s="226"/>
      <c r="G1279" s="275"/>
      <c r="H1279" s="275"/>
      <c r="I1279" s="227"/>
      <c r="J1279" s="27"/>
      <c r="K1279" s="65"/>
    </row>
    <row r="1280" spans="1:11" x14ac:dyDescent="0.25">
      <c r="A1280" s="21"/>
      <c r="B1280" s="21"/>
      <c r="C1280" s="530"/>
      <c r="D1280" s="274"/>
      <c r="E1280" s="22"/>
      <c r="F1280" s="236"/>
      <c r="G1280" s="276"/>
      <c r="H1280" s="276"/>
      <c r="I1280" s="237"/>
      <c r="J1280" s="27"/>
      <c r="K1280" s="91"/>
    </row>
    <row r="1281" spans="1:11" x14ac:dyDescent="0.25">
      <c r="A1281" s="21"/>
      <c r="B1281" s="21"/>
      <c r="C1281" s="530"/>
      <c r="D1281" s="274"/>
      <c r="E1281" s="22"/>
      <c r="F1281" s="236"/>
      <c r="G1281" s="276"/>
      <c r="H1281" s="276"/>
      <c r="I1281" s="237"/>
      <c r="J1281" s="27"/>
      <c r="K1281" s="91"/>
    </row>
    <row r="1282" spans="1:11" x14ac:dyDescent="0.25">
      <c r="A1282" s="21"/>
      <c r="B1282" s="21"/>
      <c r="C1282" s="530"/>
      <c r="D1282" s="274"/>
      <c r="E1282" s="22"/>
      <c r="F1282" s="236"/>
      <c r="G1282" s="276"/>
      <c r="H1282" s="276"/>
      <c r="I1282" s="237"/>
      <c r="J1282" s="27"/>
      <c r="K1282" s="91"/>
    </row>
    <row r="1283" spans="1:11" x14ac:dyDescent="0.25">
      <c r="F1283" s="226"/>
      <c r="G1283" s="275"/>
      <c r="H1283" s="275"/>
      <c r="I1283" s="227"/>
      <c r="J1283" s="27"/>
      <c r="K1283" s="65"/>
    </row>
    <row r="1284" spans="1:11" x14ac:dyDescent="0.25">
      <c r="A1284" s="21"/>
      <c r="F1284" s="226"/>
      <c r="G1284" s="275"/>
      <c r="H1284" s="275"/>
      <c r="I1284" s="227"/>
      <c r="J1284" s="27"/>
      <c r="K1284" s="65"/>
    </row>
    <row r="1285" spans="1:11" x14ac:dyDescent="0.25">
      <c r="F1285" s="226"/>
      <c r="G1285" s="275"/>
      <c r="H1285" s="275"/>
      <c r="I1285" s="237"/>
      <c r="J1285" s="27"/>
      <c r="K1285" s="65"/>
    </row>
    <row r="1286" spans="1:11" x14ac:dyDescent="0.25">
      <c r="E1286" s="183"/>
      <c r="F1286" s="226"/>
      <c r="G1286" s="275"/>
      <c r="H1286" s="275"/>
      <c r="I1286" s="227"/>
      <c r="J1286" s="27"/>
      <c r="K1286" s="65"/>
    </row>
    <row r="1287" spans="1:11" x14ac:dyDescent="0.25">
      <c r="E1287" s="183"/>
      <c r="F1287" s="226"/>
      <c r="G1287" s="275"/>
      <c r="H1287" s="275"/>
      <c r="I1287" s="227"/>
      <c r="J1287" s="27"/>
      <c r="K1287" s="65"/>
    </row>
    <row r="1288" spans="1:11" x14ac:dyDescent="0.25">
      <c r="E1288" s="183"/>
      <c r="F1288" s="226"/>
      <c r="G1288" s="275"/>
      <c r="H1288" s="275"/>
      <c r="I1288" s="227"/>
      <c r="J1288" s="27"/>
      <c r="K1288" s="65"/>
    </row>
    <row r="1289" spans="1:11" x14ac:dyDescent="0.25">
      <c r="E1289" s="183"/>
      <c r="F1289" s="226"/>
      <c r="G1289" s="275"/>
      <c r="H1289" s="275"/>
      <c r="I1289" s="227"/>
      <c r="J1289" s="27"/>
      <c r="K1289" s="65"/>
    </row>
    <row r="1290" spans="1:11" x14ac:dyDescent="0.25">
      <c r="E1290" s="183"/>
      <c r="F1290" s="226"/>
      <c r="G1290" s="275"/>
      <c r="H1290" s="275"/>
      <c r="I1290" s="227"/>
      <c r="J1290" s="27"/>
      <c r="K1290" s="65"/>
    </row>
    <row r="1291" spans="1:11" x14ac:dyDescent="0.25">
      <c r="E1291" s="183"/>
      <c r="F1291" s="226"/>
      <c r="G1291" s="275"/>
      <c r="H1291" s="275"/>
      <c r="I1291" s="227"/>
      <c r="J1291" s="27"/>
      <c r="K1291" s="65"/>
    </row>
    <row r="1292" spans="1:11" x14ac:dyDescent="0.25">
      <c r="E1292" s="183"/>
      <c r="F1292" s="226"/>
      <c r="G1292" s="275"/>
      <c r="H1292" s="275"/>
      <c r="I1292" s="227"/>
      <c r="J1292" s="27"/>
      <c r="K1292" s="65"/>
    </row>
    <row r="1293" spans="1:11" x14ac:dyDescent="0.25">
      <c r="F1293" s="226"/>
      <c r="G1293" s="275"/>
      <c r="H1293" s="275"/>
      <c r="I1293" s="227"/>
      <c r="J1293" s="27"/>
      <c r="K1293" s="65"/>
    </row>
    <row r="1294" spans="1:11" x14ac:dyDescent="0.25">
      <c r="A1294" s="21"/>
      <c r="F1294" s="236"/>
      <c r="G1294" s="276"/>
      <c r="H1294" s="276"/>
      <c r="I1294" s="237"/>
      <c r="J1294" s="27"/>
      <c r="K1294" s="65"/>
    </row>
    <row r="1295" spans="1:11" x14ac:dyDescent="0.25">
      <c r="A1295" s="21"/>
      <c r="F1295" s="236"/>
      <c r="G1295" s="276"/>
      <c r="H1295" s="276"/>
      <c r="I1295" s="237"/>
      <c r="J1295" s="27"/>
      <c r="K1295" s="65"/>
    </row>
    <row r="1296" spans="1:11" x14ac:dyDescent="0.25">
      <c r="A1296" s="21"/>
      <c r="F1296" s="236"/>
      <c r="G1296" s="276"/>
      <c r="H1296" s="276"/>
      <c r="I1296" s="237"/>
      <c r="J1296" s="27"/>
      <c r="K1296" s="65"/>
    </row>
    <row r="1297" spans="1:11" x14ac:dyDescent="0.25">
      <c r="A1297" s="21"/>
      <c r="F1297" s="236"/>
      <c r="G1297" s="276"/>
      <c r="H1297" s="276"/>
      <c r="I1297" s="237"/>
      <c r="J1297" s="27"/>
      <c r="K1297" s="65"/>
    </row>
    <row r="1298" spans="1:11" x14ac:dyDescent="0.25">
      <c r="F1298" s="226"/>
      <c r="G1298" s="275"/>
      <c r="H1298" s="275"/>
      <c r="I1298" s="227"/>
      <c r="J1298" s="27"/>
      <c r="K1298" s="65"/>
    </row>
    <row r="1299" spans="1:11" x14ac:dyDescent="0.25">
      <c r="A1299" s="21"/>
      <c r="F1299" s="226"/>
      <c r="G1299" s="275"/>
      <c r="H1299" s="275"/>
      <c r="I1299" s="227"/>
      <c r="J1299" s="27"/>
      <c r="K1299" s="65"/>
    </row>
    <row r="1300" spans="1:11" x14ac:dyDescent="0.25">
      <c r="F1300" s="226"/>
      <c r="G1300" s="275"/>
      <c r="H1300" s="275"/>
      <c r="I1300" s="227"/>
      <c r="J1300" s="27"/>
      <c r="K1300" s="65"/>
    </row>
    <row r="1301" spans="1:11" x14ac:dyDescent="0.25">
      <c r="F1301" s="226"/>
      <c r="G1301" s="275"/>
      <c r="H1301" s="275"/>
      <c r="I1301" s="227"/>
      <c r="J1301" s="27"/>
      <c r="K1301" s="65"/>
    </row>
    <row r="1302" spans="1:11" x14ac:dyDescent="0.25">
      <c r="F1302" s="226"/>
      <c r="G1302" s="275"/>
      <c r="H1302" s="275"/>
      <c r="I1302" s="227"/>
      <c r="J1302" s="27"/>
      <c r="K1302" s="65"/>
    </row>
    <row r="1303" spans="1:11" x14ac:dyDescent="0.25">
      <c r="A1303" s="21"/>
      <c r="F1303" s="236"/>
      <c r="G1303" s="276"/>
      <c r="H1303" s="276"/>
      <c r="I1303" s="237"/>
      <c r="J1303" s="27"/>
      <c r="K1303" s="65"/>
    </row>
    <row r="1304" spans="1:11" x14ac:dyDescent="0.25">
      <c r="A1304" s="21"/>
      <c r="F1304" s="236"/>
      <c r="G1304" s="276"/>
      <c r="H1304" s="276"/>
      <c r="I1304" s="237"/>
      <c r="J1304" s="27"/>
      <c r="K1304" s="65"/>
    </row>
    <row r="1305" spans="1:11" x14ac:dyDescent="0.25">
      <c r="A1305" s="21"/>
      <c r="F1305" s="236"/>
      <c r="G1305" s="276"/>
      <c r="H1305" s="276"/>
      <c r="I1305" s="237"/>
      <c r="J1305" s="27"/>
      <c r="K1305" s="65"/>
    </row>
    <row r="1306" spans="1:11" x14ac:dyDescent="0.25">
      <c r="A1306" s="21"/>
      <c r="F1306" s="226"/>
      <c r="G1306" s="275"/>
      <c r="H1306" s="275"/>
      <c r="I1306" s="227"/>
      <c r="J1306" s="27"/>
      <c r="K1306" s="65"/>
    </row>
    <row r="1307" spans="1:11" x14ac:dyDescent="0.25">
      <c r="A1307" s="21"/>
      <c r="B1307" s="21"/>
      <c r="C1307" s="530"/>
      <c r="D1307" s="274"/>
      <c r="E1307" s="22"/>
      <c r="F1307" s="236"/>
      <c r="G1307" s="276"/>
      <c r="H1307" s="276"/>
      <c r="I1307" s="237"/>
      <c r="J1307" s="27"/>
      <c r="K1307" s="91"/>
    </row>
    <row r="1308" spans="1:11" x14ac:dyDescent="0.25">
      <c r="E1308" s="183"/>
      <c r="F1308" s="226"/>
      <c r="G1308" s="275"/>
      <c r="H1308" s="275"/>
      <c r="I1308" s="227"/>
      <c r="J1308" s="27"/>
      <c r="K1308" s="65"/>
    </row>
    <row r="1309" spans="1:11" x14ac:dyDescent="0.25">
      <c r="F1309" s="226"/>
      <c r="G1309" s="275"/>
      <c r="H1309" s="275"/>
      <c r="I1309" s="227"/>
      <c r="J1309" s="27"/>
      <c r="K1309" s="65"/>
    </row>
    <row r="1310" spans="1:11" x14ac:dyDescent="0.25">
      <c r="F1310" s="226"/>
      <c r="G1310" s="275"/>
      <c r="H1310" s="275"/>
      <c r="I1310" s="227"/>
      <c r="J1310" s="27"/>
      <c r="K1310" s="65"/>
    </row>
    <row r="1311" spans="1:11" x14ac:dyDescent="0.25">
      <c r="F1311" s="226"/>
      <c r="G1311" s="275"/>
      <c r="H1311" s="275"/>
      <c r="I1311" s="227"/>
      <c r="J1311" s="27"/>
      <c r="K1311" s="65"/>
    </row>
    <row r="1312" spans="1:11" x14ac:dyDescent="0.25">
      <c r="J1312" s="27"/>
      <c r="K1312" s="65"/>
    </row>
    <row r="1313" spans="1:11" x14ac:dyDescent="0.25">
      <c r="A1313" s="21"/>
      <c r="F1313" s="22"/>
      <c r="G1313" s="278"/>
      <c r="H1313" s="278"/>
      <c r="I1313" s="274"/>
      <c r="J1313" s="27"/>
      <c r="K1313" s="65"/>
    </row>
    <row r="1314" spans="1:11" x14ac:dyDescent="0.25">
      <c r="J1314" s="27"/>
      <c r="K1314" s="65"/>
    </row>
    <row r="1315" spans="1:11" x14ac:dyDescent="0.25">
      <c r="J1315" s="27"/>
      <c r="K1315" s="65"/>
    </row>
    <row r="1316" spans="1:11" x14ac:dyDescent="0.25">
      <c r="J1316" s="27"/>
      <c r="K1316" s="65"/>
    </row>
    <row r="1317" spans="1:11" x14ac:dyDescent="0.25">
      <c r="J1317" s="27"/>
      <c r="K1317" s="65"/>
    </row>
    <row r="1318" spans="1:11" x14ac:dyDescent="0.25">
      <c r="J1318" s="27"/>
      <c r="K1318" s="65"/>
    </row>
    <row r="1319" spans="1:11" x14ac:dyDescent="0.25">
      <c r="J1319" s="27"/>
      <c r="K1319" s="65"/>
    </row>
    <row r="1320" spans="1:11" x14ac:dyDescent="0.25">
      <c r="C1320" s="530"/>
      <c r="D1320" s="274"/>
      <c r="J1320" s="27"/>
      <c r="K1320" s="91"/>
    </row>
    <row r="1321" spans="1:11" x14ac:dyDescent="0.25">
      <c r="A1321" s="21"/>
      <c r="B1321" s="21"/>
      <c r="J1321" s="27"/>
      <c r="K1321" s="65"/>
    </row>
    <row r="1322" spans="1:11" x14ac:dyDescent="0.25">
      <c r="E1322" s="183"/>
      <c r="F1322" s="226"/>
      <c r="G1322" s="275"/>
      <c r="H1322" s="275"/>
      <c r="I1322" s="227"/>
      <c r="J1322" s="27"/>
      <c r="K1322" s="65"/>
    </row>
    <row r="1323" spans="1:11" x14ac:dyDescent="0.25">
      <c r="E1323" s="183"/>
      <c r="F1323" s="226"/>
      <c r="G1323" s="275"/>
      <c r="H1323" s="275"/>
      <c r="I1323" s="227"/>
      <c r="J1323" s="27"/>
      <c r="K1323" s="65"/>
    </row>
    <row r="1324" spans="1:11" x14ac:dyDescent="0.25">
      <c r="E1324" s="183"/>
      <c r="F1324" s="226"/>
      <c r="G1324" s="275"/>
      <c r="H1324" s="275"/>
      <c r="I1324" s="227"/>
      <c r="J1324" s="27"/>
      <c r="K1324" s="65"/>
    </row>
    <row r="1325" spans="1:11" x14ac:dyDescent="0.25">
      <c r="E1325" s="183"/>
      <c r="F1325" s="226"/>
      <c r="G1325" s="275"/>
      <c r="H1325" s="275"/>
      <c r="I1325" s="227"/>
      <c r="J1325" s="27"/>
      <c r="K1325" s="65"/>
    </row>
    <row r="1326" spans="1:11" x14ac:dyDescent="0.25">
      <c r="F1326" s="226"/>
      <c r="G1326" s="275"/>
      <c r="H1326" s="275"/>
      <c r="I1326" s="227"/>
      <c r="J1326" s="27"/>
      <c r="K1326" s="65"/>
    </row>
    <row r="1327" spans="1:11" x14ac:dyDescent="0.25">
      <c r="F1327" s="226"/>
      <c r="G1327" s="275"/>
      <c r="H1327" s="275"/>
      <c r="I1327" s="227"/>
      <c r="J1327" s="27"/>
      <c r="K1327" s="65"/>
    </row>
    <row r="1328" spans="1:11" x14ac:dyDescent="0.25">
      <c r="A1328" s="21"/>
      <c r="B1328" s="21"/>
      <c r="C1328" s="530"/>
      <c r="D1328" s="274"/>
      <c r="E1328" s="22"/>
      <c r="F1328" s="236"/>
      <c r="G1328" s="276"/>
      <c r="H1328" s="276"/>
      <c r="I1328" s="237"/>
      <c r="J1328" s="27"/>
      <c r="K1328" s="91"/>
    </row>
    <row r="1329" spans="1:11" x14ac:dyDescent="0.25">
      <c r="A1329" s="21"/>
      <c r="B1329" s="21"/>
      <c r="C1329" s="530"/>
      <c r="D1329" s="274"/>
      <c r="E1329" s="22"/>
      <c r="F1329" s="236"/>
      <c r="G1329" s="276"/>
      <c r="H1329" s="276"/>
      <c r="I1329" s="237"/>
      <c r="J1329" s="27"/>
      <c r="K1329" s="91"/>
    </row>
    <row r="1330" spans="1:11" x14ac:dyDescent="0.25">
      <c r="F1330" s="226"/>
      <c r="G1330" s="275"/>
      <c r="H1330" s="275"/>
      <c r="I1330" s="227"/>
      <c r="J1330" s="27"/>
      <c r="K1330" s="65"/>
    </row>
    <row r="1331" spans="1:11" x14ac:dyDescent="0.25">
      <c r="A1331" s="21"/>
      <c r="F1331" s="226"/>
      <c r="G1331" s="275"/>
      <c r="H1331" s="275"/>
      <c r="I1331" s="227"/>
      <c r="J1331" s="27"/>
      <c r="K1331" s="65"/>
    </row>
    <row r="1332" spans="1:11" x14ac:dyDescent="0.25">
      <c r="E1332" s="183"/>
      <c r="F1332" s="226"/>
      <c r="G1332" s="275"/>
      <c r="H1332" s="275"/>
      <c r="I1332" s="227"/>
      <c r="J1332" s="27"/>
      <c r="K1332" s="65"/>
    </row>
    <row r="1333" spans="1:11" x14ac:dyDescent="0.25">
      <c r="E1333" s="183"/>
      <c r="F1333" s="226"/>
      <c r="G1333" s="275"/>
      <c r="H1333" s="275"/>
      <c r="I1333" s="227"/>
      <c r="J1333" s="27"/>
      <c r="K1333" s="65"/>
    </row>
    <row r="1334" spans="1:11" x14ac:dyDescent="0.25">
      <c r="E1334" s="183"/>
      <c r="F1334" s="226"/>
      <c r="G1334" s="275"/>
      <c r="H1334" s="275"/>
      <c r="I1334" s="227"/>
      <c r="J1334" s="27"/>
      <c r="K1334" s="65"/>
    </row>
    <row r="1335" spans="1:11" x14ac:dyDescent="0.25">
      <c r="E1335" s="183"/>
      <c r="F1335" s="226"/>
      <c r="G1335" s="275"/>
      <c r="H1335" s="275"/>
      <c r="I1335" s="227"/>
      <c r="J1335" s="27"/>
      <c r="K1335" s="65"/>
    </row>
    <row r="1336" spans="1:11" x14ac:dyDescent="0.25">
      <c r="E1336" s="183"/>
      <c r="F1336" s="226"/>
      <c r="G1336" s="275"/>
      <c r="H1336" s="275"/>
      <c r="I1336" s="227"/>
      <c r="J1336" s="27"/>
      <c r="K1336" s="65"/>
    </row>
    <row r="1337" spans="1:11" x14ac:dyDescent="0.25">
      <c r="E1337" s="183"/>
      <c r="F1337" s="226"/>
      <c r="G1337" s="275"/>
      <c r="H1337" s="275"/>
      <c r="I1337" s="227"/>
      <c r="J1337" s="27"/>
      <c r="K1337" s="65"/>
    </row>
    <row r="1338" spans="1:11" x14ac:dyDescent="0.25">
      <c r="E1338" s="183"/>
      <c r="F1338" s="226"/>
      <c r="G1338" s="275"/>
      <c r="H1338" s="275"/>
      <c r="I1338" s="227"/>
      <c r="J1338" s="27"/>
      <c r="K1338" s="65"/>
    </row>
    <row r="1339" spans="1:11" x14ac:dyDescent="0.25">
      <c r="F1339" s="226"/>
      <c r="G1339" s="275"/>
      <c r="H1339" s="275"/>
      <c r="I1339" s="227"/>
      <c r="J1339" s="27"/>
      <c r="K1339" s="65"/>
    </row>
    <row r="1340" spans="1:11" x14ac:dyDescent="0.25">
      <c r="A1340" s="21"/>
      <c r="F1340" s="236"/>
      <c r="G1340" s="276"/>
      <c r="H1340" s="276"/>
      <c r="I1340" s="237"/>
      <c r="J1340" s="27"/>
      <c r="K1340" s="65"/>
    </row>
    <row r="1341" spans="1:11" x14ac:dyDescent="0.25">
      <c r="A1341" s="21"/>
      <c r="F1341" s="236"/>
      <c r="G1341" s="276"/>
      <c r="H1341" s="276"/>
      <c r="I1341" s="237"/>
      <c r="J1341" s="27"/>
      <c r="K1341" s="65"/>
    </row>
    <row r="1342" spans="1:11" x14ac:dyDescent="0.25">
      <c r="F1342" s="226"/>
      <c r="G1342" s="275"/>
      <c r="H1342" s="275"/>
      <c r="I1342" s="227"/>
      <c r="J1342" s="27"/>
      <c r="K1342" s="65"/>
    </row>
    <row r="1343" spans="1:11" x14ac:dyDescent="0.25">
      <c r="A1343" s="21"/>
      <c r="F1343" s="226"/>
      <c r="G1343" s="275"/>
      <c r="H1343" s="275"/>
      <c r="I1343" s="227"/>
      <c r="J1343" s="27"/>
      <c r="K1343" s="65"/>
    </row>
    <row r="1344" spans="1:11" x14ac:dyDescent="0.25">
      <c r="F1344" s="226"/>
      <c r="G1344" s="275"/>
      <c r="H1344" s="275"/>
      <c r="I1344" s="227"/>
      <c r="J1344" s="27"/>
      <c r="K1344" s="65"/>
    </row>
    <row r="1345" spans="1:11" x14ac:dyDescent="0.25">
      <c r="F1345" s="226"/>
      <c r="G1345" s="275"/>
      <c r="H1345" s="275"/>
      <c r="I1345" s="227"/>
      <c r="J1345" s="27"/>
      <c r="K1345" s="65"/>
    </row>
    <row r="1346" spans="1:11" x14ac:dyDescent="0.25">
      <c r="F1346" s="226"/>
      <c r="G1346" s="275"/>
      <c r="H1346" s="275"/>
      <c r="I1346" s="227"/>
      <c r="J1346" s="27"/>
      <c r="K1346" s="65"/>
    </row>
    <row r="1347" spans="1:11" x14ac:dyDescent="0.25">
      <c r="A1347" s="21"/>
      <c r="F1347" s="236"/>
      <c r="G1347" s="276"/>
      <c r="H1347" s="276"/>
      <c r="I1347" s="237"/>
      <c r="J1347" s="27"/>
      <c r="K1347" s="65"/>
    </row>
    <row r="1348" spans="1:11" x14ac:dyDescent="0.25">
      <c r="F1348" s="226"/>
      <c r="G1348" s="275"/>
      <c r="H1348" s="275"/>
      <c r="I1348" s="227"/>
      <c r="J1348" s="27"/>
      <c r="K1348" s="65"/>
    </row>
    <row r="1349" spans="1:11" x14ac:dyDescent="0.25">
      <c r="A1349" s="21"/>
      <c r="F1349" s="226"/>
      <c r="G1349" s="275"/>
      <c r="H1349" s="275"/>
      <c r="I1349" s="227"/>
      <c r="J1349" s="27"/>
      <c r="K1349" s="65"/>
    </row>
    <row r="1350" spans="1:11" x14ac:dyDescent="0.25">
      <c r="F1350" s="226"/>
      <c r="G1350" s="275"/>
      <c r="H1350" s="275"/>
      <c r="I1350" s="227"/>
      <c r="J1350" s="27"/>
      <c r="K1350" s="65"/>
    </row>
    <row r="1351" spans="1:11" x14ac:dyDescent="0.25">
      <c r="A1351" s="21"/>
      <c r="B1351" s="21"/>
      <c r="C1351" s="530"/>
      <c r="D1351" s="274"/>
      <c r="E1351" s="22"/>
      <c r="F1351" s="236"/>
      <c r="G1351" s="276"/>
      <c r="H1351" s="276"/>
      <c r="I1351" s="237"/>
      <c r="J1351" s="27"/>
      <c r="K1351" s="91"/>
    </row>
    <row r="1352" spans="1:11" x14ac:dyDescent="0.25">
      <c r="E1352" s="183"/>
      <c r="J1352" s="27"/>
      <c r="K1352" s="65"/>
    </row>
    <row r="1353" spans="1:11" x14ac:dyDescent="0.25">
      <c r="E1353" s="183"/>
      <c r="J1353" s="27"/>
      <c r="K1353" s="65"/>
    </row>
    <row r="1354" spans="1:11" x14ac:dyDescent="0.25">
      <c r="J1354" s="27"/>
      <c r="K1354" s="65"/>
    </row>
    <row r="1355" spans="1:11" x14ac:dyDescent="0.25">
      <c r="J1355" s="27"/>
      <c r="K1355" s="65"/>
    </row>
    <row r="1356" spans="1:11" x14ac:dyDescent="0.25">
      <c r="J1356" s="27"/>
      <c r="K1356" s="65"/>
    </row>
    <row r="1357" spans="1:11" x14ac:dyDescent="0.25">
      <c r="A1357" s="21"/>
      <c r="F1357" s="22"/>
      <c r="G1357" s="278"/>
      <c r="H1357" s="278"/>
      <c r="I1357" s="274"/>
      <c r="J1357" s="27"/>
      <c r="K1357" s="65"/>
    </row>
    <row r="1358" spans="1:11" x14ac:dyDescent="0.25">
      <c r="J1358" s="27"/>
      <c r="K1358" s="65"/>
    </row>
    <row r="1359" spans="1:11" x14ac:dyDescent="0.25">
      <c r="J1359" s="27"/>
      <c r="K1359" s="65"/>
    </row>
    <row r="1360" spans="1:11" x14ac:dyDescent="0.25">
      <c r="J1360" s="27"/>
      <c r="K1360" s="65"/>
    </row>
    <row r="1361" spans="1:11" x14ac:dyDescent="0.25">
      <c r="J1361" s="27"/>
      <c r="K1361" s="65"/>
    </row>
    <row r="1362" spans="1:11" x14ac:dyDescent="0.25">
      <c r="J1362" s="27"/>
      <c r="K1362" s="65"/>
    </row>
    <row r="1363" spans="1:11" x14ac:dyDescent="0.25">
      <c r="J1363" s="27"/>
      <c r="K1363" s="65"/>
    </row>
    <row r="1364" spans="1:11" x14ac:dyDescent="0.25">
      <c r="J1364" s="27"/>
      <c r="K1364" s="65"/>
    </row>
    <row r="1365" spans="1:11" x14ac:dyDescent="0.25">
      <c r="J1365" s="27"/>
      <c r="K1365" s="65"/>
    </row>
    <row r="1366" spans="1:11" x14ac:dyDescent="0.25">
      <c r="J1366" s="27"/>
      <c r="K1366" s="65"/>
    </row>
    <row r="1367" spans="1:11" x14ac:dyDescent="0.25">
      <c r="A1367" s="21"/>
      <c r="B1367" s="21"/>
      <c r="J1367" s="27"/>
      <c r="K1367" s="65"/>
    </row>
    <row r="1368" spans="1:11" x14ac:dyDescent="0.25">
      <c r="J1368" s="27"/>
      <c r="K1368" s="65"/>
    </row>
    <row r="1369" spans="1:11" x14ac:dyDescent="0.25">
      <c r="J1369" s="27"/>
      <c r="K1369" s="65"/>
    </row>
    <row r="1370" spans="1:11" x14ac:dyDescent="0.25">
      <c r="A1370" s="21"/>
      <c r="B1370" s="21"/>
      <c r="C1370" s="530"/>
      <c r="D1370" s="274"/>
      <c r="E1370" s="22"/>
      <c r="F1370" s="22"/>
      <c r="G1370" s="278"/>
      <c r="H1370" s="278"/>
      <c r="I1370" s="274"/>
      <c r="J1370" s="27"/>
      <c r="K1370" s="91"/>
    </row>
    <row r="1371" spans="1:11" x14ac:dyDescent="0.25">
      <c r="J1371" s="27"/>
      <c r="K1371" s="65"/>
    </row>
    <row r="1372" spans="1:11" x14ac:dyDescent="0.25">
      <c r="A1372" s="21"/>
      <c r="B1372" s="21"/>
      <c r="C1372" s="530"/>
      <c r="D1372" s="274"/>
      <c r="E1372" s="22"/>
      <c r="F1372" s="22"/>
      <c r="G1372" s="278"/>
      <c r="H1372" s="278"/>
      <c r="J1372" s="27"/>
      <c r="K1372" s="91"/>
    </row>
    <row r="1373" spans="1:11" x14ac:dyDescent="0.25">
      <c r="A1373" s="21"/>
      <c r="B1373" s="21"/>
      <c r="C1373" s="530"/>
      <c r="D1373" s="274"/>
      <c r="E1373" s="22"/>
      <c r="F1373" s="22"/>
      <c r="G1373" s="278"/>
      <c r="H1373" s="278"/>
      <c r="J1373" s="27"/>
      <c r="K1373" s="91"/>
    </row>
    <row r="1374" spans="1:11" x14ac:dyDescent="0.25">
      <c r="A1374" s="21"/>
      <c r="B1374" s="21"/>
      <c r="C1374" s="530"/>
      <c r="D1374" s="274"/>
      <c r="E1374" s="22"/>
      <c r="F1374" s="22"/>
      <c r="G1374" s="278"/>
      <c r="H1374" s="278"/>
      <c r="J1374" s="27"/>
      <c r="K1374" s="91"/>
    </row>
    <row r="1375" spans="1:11" x14ac:dyDescent="0.25">
      <c r="A1375" s="21"/>
      <c r="B1375" s="21"/>
      <c r="C1375" s="530"/>
      <c r="D1375" s="274"/>
      <c r="E1375" s="22"/>
      <c r="F1375" s="22"/>
      <c r="G1375" s="278"/>
      <c r="H1375" s="278"/>
      <c r="J1375" s="27"/>
      <c r="K1375" s="91"/>
    </row>
    <row r="1376" spans="1:11" x14ac:dyDescent="0.25">
      <c r="A1376" s="21"/>
      <c r="B1376" s="21"/>
      <c r="C1376" s="530"/>
      <c r="D1376" s="274"/>
      <c r="E1376" s="22"/>
      <c r="F1376" s="22"/>
      <c r="G1376" s="278"/>
      <c r="H1376" s="278"/>
      <c r="J1376" s="27"/>
      <c r="K1376" s="91"/>
    </row>
    <row r="1377" spans="1:11" x14ac:dyDescent="0.25">
      <c r="A1377" s="21"/>
      <c r="B1377" s="21"/>
      <c r="C1377" s="530"/>
      <c r="D1377" s="274"/>
      <c r="E1377" s="22"/>
      <c r="F1377" s="22"/>
      <c r="G1377" s="278"/>
      <c r="H1377" s="278"/>
      <c r="J1377" s="27"/>
      <c r="K1377" s="91"/>
    </row>
    <row r="1378" spans="1:11" x14ac:dyDescent="0.25">
      <c r="A1378" s="562"/>
      <c r="B1378" s="563"/>
      <c r="C1378" s="527"/>
      <c r="D1378" s="528"/>
      <c r="E1378" s="280"/>
      <c r="F1378" s="280"/>
      <c r="G1378" s="282"/>
      <c r="H1378" s="282"/>
      <c r="J1378" s="27"/>
      <c r="K1378" s="529"/>
    </row>
    <row r="1379" spans="1:11" x14ac:dyDescent="0.25">
      <c r="A1379" s="562"/>
      <c r="B1379" s="563"/>
      <c r="C1379" s="527"/>
      <c r="D1379" s="528"/>
      <c r="E1379" s="280"/>
      <c r="F1379" s="280"/>
      <c r="G1379" s="282"/>
      <c r="H1379" s="283"/>
      <c r="J1379" s="27"/>
      <c r="K1379" s="529"/>
    </row>
    <row r="1380" spans="1:11" x14ac:dyDescent="0.25">
      <c r="A1380" s="91"/>
      <c r="B1380" s="91"/>
      <c r="C1380" s="530"/>
      <c r="D1380" s="287"/>
      <c r="E1380" s="284"/>
      <c r="F1380" s="284"/>
      <c r="G1380" s="286"/>
      <c r="H1380" s="286"/>
      <c r="I1380" s="287"/>
      <c r="J1380" s="27"/>
      <c r="K1380" s="91"/>
    </row>
    <row r="1381" spans="1:11" x14ac:dyDescent="0.25">
      <c r="A1381" s="21"/>
      <c r="B1381" s="21"/>
      <c r="C1381" s="530"/>
      <c r="D1381" s="274"/>
      <c r="E1381" s="22"/>
      <c r="F1381" s="22"/>
      <c r="G1381" s="278"/>
      <c r="H1381" s="278"/>
      <c r="I1381" s="274"/>
      <c r="J1381" s="27"/>
      <c r="K1381" s="91"/>
    </row>
    <row r="1382" spans="1:11" x14ac:dyDescent="0.25">
      <c r="A1382" s="21"/>
      <c r="B1382" s="21"/>
      <c r="C1382" s="530"/>
      <c r="D1382" s="274"/>
      <c r="E1382" s="22"/>
      <c r="F1382" s="22"/>
      <c r="G1382" s="278"/>
      <c r="H1382" s="278"/>
      <c r="I1382" s="274"/>
      <c r="J1382" s="27"/>
      <c r="K1382" s="91"/>
    </row>
    <row r="1383" spans="1:11" x14ac:dyDescent="0.25">
      <c r="A1383" s="21"/>
      <c r="B1383" s="21"/>
      <c r="C1383" s="530"/>
      <c r="D1383" s="274"/>
      <c r="E1383" s="236"/>
      <c r="F1383" s="236"/>
      <c r="G1383" s="276"/>
      <c r="H1383" s="276"/>
      <c r="I1383" s="237"/>
      <c r="J1383" s="27"/>
      <c r="K1383" s="91"/>
    </row>
    <row r="1384" spans="1:11" x14ac:dyDescent="0.25">
      <c r="A1384" s="21"/>
      <c r="B1384" s="21"/>
      <c r="C1384" s="530"/>
      <c r="D1384" s="274"/>
      <c r="E1384" s="22"/>
      <c r="F1384" s="273"/>
      <c r="G1384" s="288"/>
      <c r="H1384" s="288"/>
      <c r="J1384" s="27"/>
      <c r="K1384" s="91"/>
    </row>
    <row r="1385" spans="1:11" x14ac:dyDescent="0.25">
      <c r="A1385" s="21"/>
      <c r="B1385" s="21"/>
      <c r="C1385" s="530"/>
      <c r="D1385" s="274"/>
      <c r="E1385" s="273"/>
      <c r="F1385" s="236"/>
      <c r="G1385" s="276"/>
      <c r="H1385" s="276"/>
      <c r="I1385" s="227"/>
      <c r="J1385" s="27"/>
      <c r="K1385" s="91"/>
    </row>
    <row r="1386" spans="1:11" x14ac:dyDescent="0.25">
      <c r="E1386" s="183"/>
      <c r="F1386" s="226"/>
      <c r="G1386" s="275"/>
      <c r="H1386" s="275"/>
      <c r="I1386" s="227"/>
      <c r="J1386" s="27"/>
      <c r="K1386" s="65"/>
    </row>
    <row r="1387" spans="1:11" x14ac:dyDescent="0.25">
      <c r="E1387" s="183"/>
      <c r="F1387" s="226"/>
      <c r="G1387" s="275"/>
      <c r="H1387" s="275"/>
      <c r="I1387" s="227"/>
      <c r="J1387" s="27"/>
      <c r="K1387" s="65"/>
    </row>
    <row r="1388" spans="1:11" x14ac:dyDescent="0.25">
      <c r="E1388" s="183"/>
      <c r="F1388" s="226"/>
      <c r="G1388" s="275"/>
      <c r="H1388" s="275"/>
      <c r="I1388" s="227"/>
      <c r="J1388" s="27"/>
      <c r="K1388" s="65"/>
    </row>
    <row r="1389" spans="1:11" x14ac:dyDescent="0.25">
      <c r="E1389" s="183"/>
      <c r="F1389" s="226"/>
      <c r="G1389" s="275"/>
      <c r="H1389" s="275"/>
      <c r="I1389" s="227"/>
      <c r="J1389" s="27"/>
      <c r="K1389" s="65"/>
    </row>
    <row r="1390" spans="1:11" x14ac:dyDescent="0.25">
      <c r="E1390" s="183"/>
      <c r="F1390" s="226"/>
      <c r="G1390" s="275"/>
      <c r="H1390" s="275"/>
      <c r="I1390" s="227"/>
      <c r="J1390" s="27"/>
      <c r="K1390" s="65"/>
    </row>
    <row r="1391" spans="1:11" x14ac:dyDescent="0.25">
      <c r="E1391" s="183"/>
      <c r="F1391" s="226"/>
      <c r="G1391" s="275"/>
      <c r="H1391" s="275"/>
      <c r="I1391" s="227"/>
      <c r="J1391" s="27"/>
      <c r="K1391" s="65"/>
    </row>
    <row r="1392" spans="1:11" x14ac:dyDescent="0.25">
      <c r="A1392" s="21"/>
      <c r="B1392" s="21"/>
      <c r="C1392" s="530"/>
      <c r="D1392" s="274"/>
      <c r="E1392" s="273"/>
      <c r="F1392" s="236"/>
      <c r="G1392" s="276"/>
      <c r="H1392" s="276"/>
      <c r="I1392" s="237"/>
      <c r="J1392" s="27"/>
      <c r="K1392" s="91"/>
    </row>
    <row r="1393" spans="1:11" x14ac:dyDescent="0.25">
      <c r="A1393" s="21"/>
      <c r="B1393" s="21"/>
      <c r="C1393" s="530"/>
      <c r="D1393" s="274"/>
      <c r="E1393" s="273"/>
      <c r="F1393" s="236"/>
      <c r="G1393" s="276"/>
      <c r="H1393" s="276"/>
      <c r="I1393" s="237"/>
      <c r="J1393" s="27"/>
      <c r="K1393" s="91"/>
    </row>
    <row r="1394" spans="1:11" x14ac:dyDescent="0.25">
      <c r="A1394" s="21"/>
      <c r="B1394" s="21"/>
      <c r="C1394" s="530"/>
      <c r="D1394" s="274"/>
      <c r="E1394" s="273"/>
      <c r="F1394" s="236"/>
      <c r="G1394" s="276"/>
      <c r="H1394" s="276"/>
      <c r="I1394" s="237"/>
      <c r="J1394" s="27"/>
      <c r="K1394" s="91"/>
    </row>
    <row r="1395" spans="1:11" x14ac:dyDescent="0.25">
      <c r="A1395" s="21"/>
      <c r="B1395" s="21"/>
      <c r="C1395" s="530"/>
      <c r="D1395" s="274"/>
      <c r="E1395" s="273"/>
      <c r="F1395" s="236"/>
      <c r="G1395" s="276"/>
      <c r="H1395" s="276"/>
      <c r="I1395" s="237"/>
      <c r="J1395" s="27"/>
      <c r="K1395" s="91"/>
    </row>
    <row r="1396" spans="1:11" x14ac:dyDescent="0.25">
      <c r="A1396" s="21"/>
      <c r="B1396" s="21"/>
      <c r="C1396" s="530"/>
      <c r="D1396" s="274"/>
      <c r="E1396" s="273"/>
      <c r="F1396" s="236"/>
      <c r="G1396" s="276"/>
      <c r="H1396" s="276"/>
      <c r="I1396" s="237"/>
      <c r="J1396" s="27"/>
      <c r="K1396" s="91"/>
    </row>
    <row r="1397" spans="1:11" x14ac:dyDescent="0.25">
      <c r="C1397" s="530"/>
      <c r="D1397" s="274"/>
      <c r="E1397" s="183"/>
      <c r="F1397" s="226"/>
      <c r="G1397" s="275"/>
      <c r="H1397" s="275"/>
      <c r="I1397" s="227"/>
      <c r="J1397" s="27"/>
      <c r="K1397" s="91"/>
    </row>
    <row r="1398" spans="1:11" x14ac:dyDescent="0.25">
      <c r="C1398" s="530"/>
      <c r="D1398" s="274"/>
      <c r="E1398" s="183"/>
      <c r="F1398" s="226"/>
      <c r="G1398" s="275"/>
      <c r="H1398" s="275"/>
      <c r="I1398" s="227"/>
      <c r="J1398" s="27"/>
      <c r="K1398" s="91"/>
    </row>
    <row r="1399" spans="1:11" x14ac:dyDescent="0.25">
      <c r="C1399" s="530"/>
      <c r="D1399" s="274"/>
      <c r="E1399" s="183"/>
      <c r="F1399" s="226"/>
      <c r="G1399" s="275"/>
      <c r="H1399" s="275"/>
      <c r="I1399" s="227"/>
      <c r="J1399" s="27"/>
      <c r="K1399" s="91"/>
    </row>
    <row r="1400" spans="1:11" x14ac:dyDescent="0.25">
      <c r="E1400" s="183"/>
      <c r="F1400" s="226"/>
      <c r="G1400" s="275"/>
      <c r="H1400" s="275"/>
      <c r="I1400" s="227"/>
      <c r="J1400" s="27"/>
      <c r="K1400" s="65"/>
    </row>
    <row r="1401" spans="1:11" x14ac:dyDescent="0.25">
      <c r="E1401" s="183"/>
      <c r="F1401" s="226"/>
      <c r="G1401" s="275"/>
      <c r="H1401" s="275"/>
      <c r="I1401" s="227"/>
      <c r="J1401" s="27"/>
      <c r="K1401" s="65"/>
    </row>
    <row r="1402" spans="1:11" x14ac:dyDescent="0.25">
      <c r="E1402" s="183"/>
      <c r="F1402" s="226"/>
      <c r="G1402" s="275"/>
      <c r="H1402" s="275"/>
      <c r="I1402" s="227"/>
      <c r="J1402" s="27"/>
      <c r="K1402" s="65"/>
    </row>
    <row r="1403" spans="1:11" x14ac:dyDescent="0.25">
      <c r="E1403" s="183"/>
      <c r="F1403" s="226"/>
      <c r="G1403" s="275"/>
      <c r="H1403" s="275"/>
      <c r="I1403" s="227"/>
      <c r="J1403" s="27"/>
      <c r="K1403" s="65"/>
    </row>
    <row r="1404" spans="1:11" x14ac:dyDescent="0.25">
      <c r="E1404" s="183"/>
      <c r="F1404" s="226"/>
      <c r="G1404" s="275"/>
      <c r="H1404" s="275"/>
      <c r="I1404" s="227"/>
      <c r="J1404" s="27"/>
      <c r="K1404" s="65"/>
    </row>
    <row r="1405" spans="1:11" x14ac:dyDescent="0.25">
      <c r="E1405" s="183"/>
      <c r="F1405" s="226"/>
      <c r="G1405" s="275"/>
      <c r="H1405" s="275"/>
      <c r="I1405" s="227"/>
      <c r="J1405" s="27"/>
      <c r="K1405" s="65"/>
    </row>
    <row r="1406" spans="1:11" x14ac:dyDescent="0.25">
      <c r="A1406" s="21"/>
      <c r="B1406" s="21"/>
      <c r="C1406" s="530"/>
      <c r="D1406" s="274"/>
      <c r="E1406" s="273"/>
      <c r="F1406" s="236"/>
      <c r="G1406" s="276"/>
      <c r="H1406" s="276"/>
      <c r="I1406" s="237"/>
      <c r="J1406" s="27"/>
      <c r="K1406" s="91"/>
    </row>
    <row r="1407" spans="1:11" x14ac:dyDescent="0.25">
      <c r="A1407" s="21"/>
      <c r="B1407" s="21"/>
      <c r="C1407" s="530"/>
      <c r="D1407" s="274"/>
      <c r="E1407" s="273"/>
      <c r="F1407" s="236"/>
      <c r="G1407" s="276"/>
      <c r="H1407" s="276"/>
      <c r="I1407" s="237"/>
      <c r="J1407" s="27"/>
      <c r="K1407" s="91"/>
    </row>
    <row r="1408" spans="1:11" x14ac:dyDescent="0.25">
      <c r="A1408" s="21"/>
      <c r="B1408" s="21"/>
      <c r="C1408" s="530"/>
      <c r="D1408" s="274"/>
      <c r="E1408" s="273"/>
      <c r="F1408" s="236"/>
      <c r="G1408" s="276"/>
      <c r="H1408" s="276"/>
      <c r="I1408" s="237"/>
      <c r="J1408" s="27"/>
      <c r="K1408" s="91"/>
    </row>
    <row r="1409" spans="1:11" x14ac:dyDescent="0.25">
      <c r="A1409" s="21"/>
      <c r="B1409" s="21"/>
      <c r="C1409" s="530"/>
      <c r="D1409" s="274"/>
      <c r="E1409" s="273"/>
      <c r="F1409" s="236"/>
      <c r="G1409" s="276"/>
      <c r="H1409" s="276"/>
      <c r="I1409" s="237"/>
      <c r="J1409" s="27"/>
      <c r="K1409" s="91"/>
    </row>
    <row r="1410" spans="1:11" x14ac:dyDescent="0.25">
      <c r="A1410" s="21"/>
      <c r="B1410" s="21"/>
      <c r="C1410" s="530"/>
      <c r="D1410" s="274"/>
      <c r="E1410" s="273"/>
      <c r="F1410" s="236"/>
      <c r="G1410" s="276"/>
      <c r="H1410" s="276"/>
      <c r="I1410" s="237"/>
      <c r="J1410" s="27"/>
      <c r="K1410" s="91"/>
    </row>
    <row r="1411" spans="1:11" x14ac:dyDescent="0.25">
      <c r="E1411" s="183"/>
      <c r="F1411" s="226"/>
      <c r="G1411" s="275"/>
      <c r="H1411" s="275"/>
      <c r="I1411" s="227"/>
      <c r="J1411" s="27"/>
      <c r="K1411" s="65"/>
    </row>
    <row r="1412" spans="1:11" x14ac:dyDescent="0.25">
      <c r="E1412" s="183"/>
      <c r="F1412" s="226"/>
      <c r="G1412" s="275"/>
      <c r="H1412" s="275"/>
      <c r="I1412" s="227"/>
      <c r="J1412" s="27"/>
      <c r="K1412" s="65"/>
    </row>
    <row r="1413" spans="1:11" x14ac:dyDescent="0.25">
      <c r="E1413" s="183"/>
      <c r="F1413" s="226"/>
      <c r="G1413" s="275"/>
      <c r="H1413" s="275"/>
      <c r="I1413" s="227"/>
      <c r="J1413" s="27"/>
      <c r="K1413" s="65"/>
    </row>
    <row r="1414" spans="1:11" x14ac:dyDescent="0.25">
      <c r="A1414" s="21"/>
      <c r="B1414" s="21"/>
      <c r="C1414" s="530"/>
      <c r="D1414" s="274"/>
      <c r="E1414" s="273"/>
      <c r="F1414" s="236"/>
      <c r="G1414" s="276"/>
      <c r="H1414" s="276"/>
      <c r="I1414" s="237"/>
      <c r="J1414" s="27"/>
      <c r="K1414" s="91"/>
    </row>
    <row r="1415" spans="1:11" x14ac:dyDescent="0.25">
      <c r="A1415" s="21"/>
      <c r="B1415" s="21"/>
      <c r="C1415" s="530"/>
      <c r="D1415" s="274"/>
      <c r="E1415" s="273"/>
      <c r="F1415" s="236"/>
      <c r="G1415" s="276"/>
      <c r="H1415" s="276"/>
      <c r="I1415" s="237"/>
      <c r="J1415" s="27"/>
      <c r="K1415" s="91"/>
    </row>
    <row r="1416" spans="1:11" x14ac:dyDescent="0.25">
      <c r="A1416" s="21"/>
      <c r="E1416" s="183"/>
      <c r="F1416" s="236"/>
      <c r="G1416" s="276"/>
      <c r="H1416" s="276"/>
      <c r="I1416" s="237"/>
      <c r="J1416" s="27"/>
      <c r="K1416" s="65"/>
    </row>
    <row r="1417" spans="1:11" x14ac:dyDescent="0.25">
      <c r="A1417" s="21"/>
      <c r="E1417" s="183"/>
      <c r="F1417" s="236"/>
      <c r="G1417" s="276"/>
      <c r="H1417" s="276"/>
      <c r="I1417" s="237"/>
      <c r="J1417" s="27"/>
      <c r="K1417" s="65"/>
    </row>
    <row r="1418" spans="1:11" x14ac:dyDescent="0.25">
      <c r="A1418" s="21"/>
      <c r="E1418" s="183"/>
      <c r="F1418" s="236"/>
      <c r="G1418" s="276"/>
      <c r="H1418" s="276"/>
      <c r="I1418" s="237"/>
      <c r="J1418" s="27"/>
      <c r="K1418" s="65"/>
    </row>
    <row r="1419" spans="1:11" x14ac:dyDescent="0.25">
      <c r="A1419" s="21"/>
      <c r="B1419" s="21"/>
      <c r="C1419" s="530"/>
      <c r="D1419" s="274"/>
      <c r="E1419" s="273"/>
      <c r="F1419" s="236"/>
      <c r="G1419" s="276"/>
      <c r="H1419" s="276"/>
      <c r="I1419" s="227"/>
      <c r="J1419" s="27"/>
      <c r="K1419" s="91"/>
    </row>
    <row r="1420" spans="1:11" x14ac:dyDescent="0.25">
      <c r="A1420" s="21"/>
      <c r="B1420" s="21"/>
      <c r="C1420" s="530"/>
      <c r="D1420" s="274"/>
      <c r="E1420" s="273"/>
      <c r="F1420" s="236"/>
      <c r="G1420" s="276"/>
      <c r="H1420" s="276"/>
      <c r="I1420" s="227"/>
      <c r="J1420" s="27"/>
      <c r="K1420" s="91"/>
    </row>
    <row r="1421" spans="1:11" x14ac:dyDescent="0.25">
      <c r="A1421" s="21"/>
      <c r="B1421" s="21"/>
      <c r="C1421" s="530"/>
      <c r="D1421" s="274"/>
      <c r="E1421" s="273"/>
      <c r="F1421" s="236"/>
      <c r="G1421" s="276"/>
      <c r="H1421" s="276"/>
      <c r="I1421" s="227"/>
      <c r="J1421" s="27"/>
      <c r="K1421" s="91"/>
    </row>
    <row r="1422" spans="1:11" x14ac:dyDescent="0.25">
      <c r="A1422" s="21"/>
      <c r="B1422" s="21"/>
      <c r="C1422" s="530"/>
      <c r="D1422" s="274"/>
      <c r="E1422" s="273"/>
      <c r="F1422" s="236"/>
      <c r="G1422" s="276"/>
      <c r="H1422" s="276"/>
      <c r="I1422" s="227"/>
      <c r="J1422" s="27"/>
      <c r="K1422" s="91"/>
    </row>
    <row r="1423" spans="1:11" x14ac:dyDescent="0.25">
      <c r="A1423" s="21"/>
      <c r="B1423" s="21"/>
      <c r="C1423" s="530"/>
      <c r="D1423" s="274"/>
      <c r="E1423" s="273"/>
      <c r="F1423" s="236"/>
      <c r="G1423" s="276"/>
      <c r="H1423" s="276"/>
      <c r="I1423" s="227"/>
      <c r="J1423" s="27"/>
      <c r="K1423" s="91"/>
    </row>
    <row r="1424" spans="1:11" x14ac:dyDescent="0.25">
      <c r="A1424" s="21"/>
      <c r="B1424" s="21"/>
      <c r="C1424" s="530"/>
      <c r="D1424" s="274"/>
      <c r="E1424" s="273"/>
      <c r="F1424" s="236"/>
      <c r="G1424" s="276"/>
      <c r="H1424" s="276"/>
      <c r="I1424" s="227"/>
      <c r="J1424" s="27"/>
      <c r="K1424" s="91"/>
    </row>
    <row r="1425" spans="1:11" x14ac:dyDescent="0.25">
      <c r="E1425" s="183"/>
      <c r="F1425" s="226"/>
      <c r="G1425" s="275"/>
      <c r="H1425" s="275"/>
      <c r="I1425" s="227"/>
      <c r="J1425" s="27"/>
      <c r="K1425" s="65"/>
    </row>
    <row r="1426" spans="1:11" x14ac:dyDescent="0.25">
      <c r="E1426" s="183"/>
      <c r="F1426" s="226"/>
      <c r="G1426" s="275"/>
      <c r="H1426" s="275"/>
      <c r="I1426" s="227"/>
      <c r="J1426" s="27"/>
      <c r="K1426" s="65"/>
    </row>
    <row r="1427" spans="1:11" x14ac:dyDescent="0.25">
      <c r="E1427" s="183"/>
      <c r="F1427" s="226"/>
      <c r="G1427" s="275"/>
      <c r="H1427" s="275"/>
      <c r="I1427" s="227"/>
      <c r="J1427" s="27"/>
      <c r="K1427" s="65"/>
    </row>
    <row r="1428" spans="1:11" x14ac:dyDescent="0.25">
      <c r="E1428" s="183"/>
      <c r="F1428" s="226"/>
      <c r="G1428" s="275"/>
      <c r="H1428" s="275"/>
      <c r="I1428" s="227"/>
      <c r="J1428" s="27"/>
      <c r="K1428" s="65"/>
    </row>
    <row r="1429" spans="1:11" x14ac:dyDescent="0.25">
      <c r="E1429" s="183"/>
      <c r="F1429" s="226"/>
      <c r="G1429" s="275"/>
      <c r="H1429" s="275"/>
      <c r="I1429" s="227"/>
      <c r="J1429" s="27"/>
      <c r="K1429" s="65"/>
    </row>
    <row r="1430" spans="1:11" x14ac:dyDescent="0.25">
      <c r="E1430" s="183"/>
      <c r="F1430" s="226"/>
      <c r="G1430" s="275"/>
      <c r="H1430" s="275"/>
      <c r="I1430" s="227"/>
      <c r="J1430" s="27"/>
      <c r="K1430" s="65"/>
    </row>
    <row r="1431" spans="1:11" x14ac:dyDescent="0.25">
      <c r="A1431" s="21"/>
      <c r="B1431" s="21"/>
      <c r="C1431" s="530"/>
      <c r="D1431" s="274"/>
      <c r="E1431" s="273"/>
      <c r="F1431" s="236"/>
      <c r="G1431" s="276"/>
      <c r="H1431" s="276"/>
      <c r="I1431" s="237"/>
      <c r="J1431" s="27"/>
      <c r="K1431" s="91"/>
    </row>
    <row r="1432" spans="1:11" x14ac:dyDescent="0.25">
      <c r="A1432" s="21"/>
      <c r="B1432" s="21"/>
      <c r="C1432" s="530"/>
      <c r="D1432" s="274"/>
      <c r="E1432" s="273"/>
      <c r="F1432" s="236"/>
      <c r="G1432" s="276"/>
      <c r="H1432" s="276"/>
      <c r="I1432" s="237"/>
      <c r="J1432" s="27"/>
      <c r="K1432" s="91"/>
    </row>
    <row r="1433" spans="1:11" x14ac:dyDescent="0.25">
      <c r="A1433" s="21"/>
      <c r="B1433" s="21"/>
      <c r="C1433" s="530"/>
      <c r="D1433" s="274"/>
      <c r="E1433" s="273"/>
      <c r="F1433" s="236"/>
      <c r="G1433" s="276"/>
      <c r="H1433" s="276"/>
      <c r="I1433" s="237"/>
      <c r="J1433" s="27"/>
      <c r="K1433" s="91"/>
    </row>
    <row r="1434" spans="1:11" x14ac:dyDescent="0.25">
      <c r="A1434" s="21"/>
      <c r="B1434" s="21"/>
      <c r="C1434" s="530"/>
      <c r="D1434" s="274"/>
      <c r="E1434" s="273"/>
      <c r="F1434" s="236"/>
      <c r="G1434" s="276"/>
      <c r="H1434" s="276"/>
      <c r="I1434" s="237"/>
      <c r="J1434" s="27"/>
      <c r="K1434" s="91"/>
    </row>
    <row r="1435" spans="1:11" x14ac:dyDescent="0.25">
      <c r="A1435" s="21"/>
      <c r="B1435" s="21"/>
      <c r="C1435" s="530"/>
      <c r="D1435" s="274"/>
      <c r="E1435" s="273"/>
      <c r="F1435" s="236"/>
      <c r="G1435" s="276"/>
      <c r="H1435" s="276"/>
      <c r="I1435" s="227"/>
      <c r="J1435" s="27"/>
      <c r="K1435" s="91"/>
    </row>
    <row r="1436" spans="1:11" x14ac:dyDescent="0.25">
      <c r="E1436" s="183"/>
      <c r="F1436" s="226"/>
      <c r="G1436" s="275"/>
      <c r="H1436" s="275"/>
      <c r="I1436" s="227"/>
      <c r="J1436" s="27"/>
      <c r="K1436" s="65"/>
    </row>
    <row r="1437" spans="1:11" x14ac:dyDescent="0.25">
      <c r="E1437" s="183"/>
      <c r="F1437" s="226"/>
      <c r="G1437" s="275"/>
      <c r="H1437" s="275"/>
      <c r="I1437" s="227"/>
      <c r="J1437" s="27"/>
      <c r="K1437" s="65"/>
    </row>
    <row r="1438" spans="1:11" x14ac:dyDescent="0.25">
      <c r="E1438" s="183"/>
      <c r="F1438" s="226"/>
      <c r="G1438" s="275"/>
      <c r="H1438" s="275"/>
      <c r="I1438" s="227"/>
      <c r="J1438" s="27"/>
      <c r="K1438" s="65"/>
    </row>
    <row r="1439" spans="1:11" x14ac:dyDescent="0.25">
      <c r="E1439" s="183"/>
      <c r="F1439" s="226"/>
      <c r="G1439" s="275"/>
      <c r="H1439" s="275"/>
      <c r="I1439" s="227"/>
      <c r="J1439" s="27"/>
      <c r="K1439" s="65"/>
    </row>
    <row r="1440" spans="1:11" x14ac:dyDescent="0.25">
      <c r="E1440" s="183"/>
      <c r="F1440" s="226"/>
      <c r="G1440" s="275"/>
      <c r="H1440" s="275"/>
      <c r="I1440" s="227"/>
      <c r="J1440" s="27"/>
      <c r="K1440" s="65"/>
    </row>
    <row r="1441" spans="1:11" x14ac:dyDescent="0.25">
      <c r="E1441" s="183"/>
      <c r="F1441" s="226"/>
      <c r="G1441" s="275"/>
      <c r="H1441" s="275"/>
      <c r="I1441" s="227"/>
      <c r="J1441" s="27"/>
      <c r="K1441" s="65"/>
    </row>
    <row r="1442" spans="1:11" x14ac:dyDescent="0.25">
      <c r="E1442" s="183"/>
      <c r="F1442" s="226"/>
      <c r="G1442" s="275"/>
      <c r="H1442" s="275"/>
      <c r="I1442" s="227"/>
      <c r="J1442" s="27"/>
      <c r="K1442" s="65"/>
    </row>
    <row r="1443" spans="1:11" x14ac:dyDescent="0.25">
      <c r="E1443" s="183"/>
      <c r="F1443" s="226"/>
      <c r="G1443" s="275"/>
      <c r="H1443" s="275"/>
      <c r="I1443" s="227"/>
      <c r="J1443" s="27"/>
      <c r="K1443" s="65"/>
    </row>
    <row r="1444" spans="1:11" x14ac:dyDescent="0.25">
      <c r="E1444" s="183"/>
      <c r="F1444" s="226"/>
      <c r="G1444" s="275"/>
      <c r="H1444" s="275"/>
      <c r="I1444" s="227"/>
      <c r="J1444" s="27"/>
      <c r="K1444" s="65"/>
    </row>
    <row r="1445" spans="1:11" x14ac:dyDescent="0.25">
      <c r="A1445" s="21"/>
      <c r="E1445" s="183"/>
      <c r="F1445" s="236"/>
      <c r="G1445" s="276"/>
      <c r="H1445" s="276"/>
      <c r="I1445" s="237"/>
      <c r="J1445" s="27"/>
      <c r="K1445" s="65"/>
    </row>
    <row r="1446" spans="1:11" x14ac:dyDescent="0.25">
      <c r="A1446" s="21"/>
      <c r="E1446" s="183"/>
      <c r="F1446" s="236"/>
      <c r="G1446" s="276"/>
      <c r="H1446" s="276"/>
      <c r="I1446" s="237"/>
      <c r="J1446" s="27"/>
      <c r="K1446" s="65"/>
    </row>
    <row r="1447" spans="1:11" x14ac:dyDescent="0.25">
      <c r="A1447" s="21"/>
      <c r="E1447" s="183"/>
      <c r="F1447" s="236"/>
      <c r="G1447" s="276"/>
      <c r="H1447" s="276"/>
      <c r="I1447" s="237"/>
      <c r="J1447" s="27"/>
      <c r="K1447" s="65"/>
    </row>
    <row r="1448" spans="1:11" x14ac:dyDescent="0.25">
      <c r="A1448" s="21"/>
      <c r="E1448" s="183"/>
      <c r="F1448" s="236"/>
      <c r="G1448" s="276"/>
      <c r="H1448" s="276"/>
      <c r="I1448" s="237"/>
      <c r="J1448" s="27"/>
      <c r="K1448" s="65"/>
    </row>
    <row r="1449" spans="1:11" x14ac:dyDescent="0.25">
      <c r="A1449" s="21"/>
      <c r="B1449" s="21"/>
      <c r="C1449" s="530"/>
      <c r="D1449" s="274"/>
      <c r="E1449" s="273"/>
      <c r="F1449" s="236"/>
      <c r="G1449" s="276"/>
      <c r="H1449" s="276"/>
      <c r="I1449" s="227"/>
      <c r="J1449" s="27"/>
      <c r="K1449" s="91"/>
    </row>
    <row r="1450" spans="1:11" x14ac:dyDescent="0.25">
      <c r="E1450" s="183"/>
      <c r="F1450" s="226"/>
      <c r="G1450" s="275"/>
      <c r="H1450" s="275"/>
      <c r="I1450" s="227"/>
      <c r="J1450" s="27"/>
      <c r="K1450" s="65"/>
    </row>
    <row r="1451" spans="1:11" x14ac:dyDescent="0.25">
      <c r="E1451" s="183"/>
      <c r="F1451" s="226"/>
      <c r="G1451" s="275"/>
      <c r="H1451" s="275"/>
      <c r="I1451" s="227"/>
      <c r="J1451" s="27"/>
      <c r="K1451" s="65"/>
    </row>
    <row r="1452" spans="1:11" x14ac:dyDescent="0.25">
      <c r="E1452" s="183"/>
      <c r="F1452" s="226"/>
      <c r="G1452" s="275"/>
      <c r="H1452" s="275"/>
      <c r="I1452" s="227"/>
      <c r="J1452" s="27"/>
      <c r="K1452" s="65"/>
    </row>
    <row r="1453" spans="1:11" x14ac:dyDescent="0.25">
      <c r="A1453" s="21"/>
      <c r="E1453" s="183"/>
      <c r="F1453" s="236"/>
      <c r="G1453" s="276"/>
      <c r="H1453" s="276"/>
      <c r="I1453" s="237"/>
      <c r="J1453" s="27"/>
      <c r="K1453" s="65"/>
    </row>
    <row r="1454" spans="1:11" x14ac:dyDescent="0.25">
      <c r="A1454" s="21"/>
      <c r="E1454" s="183"/>
      <c r="F1454" s="236"/>
      <c r="G1454" s="276"/>
      <c r="H1454" s="276"/>
      <c r="I1454" s="237"/>
      <c r="J1454" s="27"/>
      <c r="K1454" s="65"/>
    </row>
    <row r="1455" spans="1:11" x14ac:dyDescent="0.25">
      <c r="A1455" s="21"/>
      <c r="B1455" s="21"/>
      <c r="C1455" s="530"/>
      <c r="D1455" s="274"/>
      <c r="E1455" s="273"/>
      <c r="F1455" s="236"/>
      <c r="G1455" s="276"/>
      <c r="H1455" s="276"/>
      <c r="I1455" s="227"/>
      <c r="J1455" s="27"/>
      <c r="K1455" s="91"/>
    </row>
    <row r="1456" spans="1:11" x14ac:dyDescent="0.25">
      <c r="A1456" s="21"/>
      <c r="E1456" s="183"/>
      <c r="F1456" s="236"/>
      <c r="G1456" s="276"/>
      <c r="H1456" s="276"/>
      <c r="I1456" s="237"/>
      <c r="J1456" s="27"/>
      <c r="K1456" s="65"/>
    </row>
    <row r="1457" spans="1:11" x14ac:dyDescent="0.25">
      <c r="A1457" s="21"/>
      <c r="E1457" s="183"/>
      <c r="F1457" s="236"/>
      <c r="G1457" s="276"/>
      <c r="H1457" s="276"/>
      <c r="I1457" s="237"/>
      <c r="J1457" s="27"/>
      <c r="K1457" s="65"/>
    </row>
    <row r="1458" spans="1:11" x14ac:dyDescent="0.25">
      <c r="A1458" s="21"/>
      <c r="E1458" s="183"/>
      <c r="F1458" s="226"/>
      <c r="G1458" s="276"/>
      <c r="H1458" s="276"/>
      <c r="I1458" s="227"/>
      <c r="J1458" s="27"/>
      <c r="K1458" s="65"/>
    </row>
    <row r="1459" spans="1:11" x14ac:dyDescent="0.25">
      <c r="A1459" s="21"/>
      <c r="B1459" s="21"/>
      <c r="C1459" s="530"/>
      <c r="D1459" s="274"/>
      <c r="E1459" s="273"/>
      <c r="F1459" s="236"/>
      <c r="G1459" s="276"/>
      <c r="H1459" s="276"/>
      <c r="I1459" s="227"/>
      <c r="J1459" s="27"/>
      <c r="K1459" s="91"/>
    </row>
    <row r="1460" spans="1:11" x14ac:dyDescent="0.25">
      <c r="A1460" s="21"/>
      <c r="B1460" s="21"/>
      <c r="C1460" s="530"/>
      <c r="D1460" s="274"/>
      <c r="E1460" s="273"/>
      <c r="F1460" s="236"/>
      <c r="G1460" s="276"/>
      <c r="H1460" s="276"/>
      <c r="I1460" s="227"/>
      <c r="J1460" s="27"/>
      <c r="K1460" s="91"/>
    </row>
    <row r="1461" spans="1:11" x14ac:dyDescent="0.25">
      <c r="A1461" s="21"/>
      <c r="B1461" s="21"/>
      <c r="C1461" s="530"/>
      <c r="D1461" s="274"/>
      <c r="E1461" s="273"/>
      <c r="F1461" s="236"/>
      <c r="G1461" s="276"/>
      <c r="H1461" s="276"/>
      <c r="I1461" s="227"/>
      <c r="J1461" s="27"/>
      <c r="K1461" s="91"/>
    </row>
    <row r="1462" spans="1:11" x14ac:dyDescent="0.25">
      <c r="A1462" s="21"/>
      <c r="B1462" s="21"/>
      <c r="C1462" s="530"/>
      <c r="D1462" s="274"/>
      <c r="E1462" s="273"/>
      <c r="F1462" s="236"/>
      <c r="G1462" s="276"/>
      <c r="H1462" s="276"/>
      <c r="I1462" s="227"/>
      <c r="J1462" s="27"/>
      <c r="K1462" s="91"/>
    </row>
    <row r="1463" spans="1:11" x14ac:dyDescent="0.25">
      <c r="A1463" s="21"/>
      <c r="B1463" s="21"/>
      <c r="C1463" s="530"/>
      <c r="D1463" s="274"/>
      <c r="E1463" s="273"/>
      <c r="F1463" s="236"/>
      <c r="G1463" s="276"/>
      <c r="H1463" s="276"/>
      <c r="I1463" s="227"/>
      <c r="J1463" s="27"/>
      <c r="K1463" s="91"/>
    </row>
    <row r="1464" spans="1:11" x14ac:dyDescent="0.25">
      <c r="A1464" s="21"/>
      <c r="B1464" s="21"/>
      <c r="C1464" s="530"/>
      <c r="D1464" s="274"/>
      <c r="E1464" s="273"/>
      <c r="F1464" s="236"/>
      <c r="G1464" s="276"/>
      <c r="H1464" s="276"/>
      <c r="I1464" s="227"/>
      <c r="J1464" s="27"/>
      <c r="K1464" s="91"/>
    </row>
    <row r="1465" spans="1:11" x14ac:dyDescent="0.25">
      <c r="A1465" s="21"/>
      <c r="E1465" s="183"/>
      <c r="F1465" s="226"/>
      <c r="G1465" s="276"/>
      <c r="H1465" s="276"/>
      <c r="I1465" s="227"/>
      <c r="J1465" s="27"/>
      <c r="K1465" s="65"/>
    </row>
    <row r="1466" spans="1:11" x14ac:dyDescent="0.25">
      <c r="A1466" s="21"/>
      <c r="E1466" s="183"/>
      <c r="F1466" s="226"/>
      <c r="G1466" s="276"/>
      <c r="H1466" s="276"/>
      <c r="I1466" s="227"/>
      <c r="J1466" s="27"/>
      <c r="K1466" s="65"/>
    </row>
    <row r="1467" spans="1:11" x14ac:dyDescent="0.25">
      <c r="A1467" s="21"/>
      <c r="E1467" s="183"/>
      <c r="F1467" s="226"/>
      <c r="G1467" s="276"/>
      <c r="H1467" s="276"/>
      <c r="I1467" s="227"/>
      <c r="J1467" s="27"/>
      <c r="K1467" s="65"/>
    </row>
    <row r="1468" spans="1:11" x14ac:dyDescent="0.25">
      <c r="A1468" s="21"/>
      <c r="E1468" s="183"/>
      <c r="F1468" s="226"/>
      <c r="G1468" s="276"/>
      <c r="H1468" s="276"/>
      <c r="I1468" s="227"/>
      <c r="J1468" s="27"/>
      <c r="K1468" s="65"/>
    </row>
    <row r="1469" spans="1:11" x14ac:dyDescent="0.25">
      <c r="A1469" s="21"/>
      <c r="E1469" s="183"/>
      <c r="F1469" s="226"/>
      <c r="G1469" s="276"/>
      <c r="H1469" s="276"/>
      <c r="I1469" s="227"/>
      <c r="J1469" s="27"/>
      <c r="K1469" s="65"/>
    </row>
    <row r="1470" spans="1:11" x14ac:dyDescent="0.25">
      <c r="A1470" s="21"/>
      <c r="E1470" s="183"/>
      <c r="F1470" s="226"/>
      <c r="G1470" s="276"/>
      <c r="H1470" s="276"/>
      <c r="I1470" s="227"/>
      <c r="J1470" s="27"/>
      <c r="K1470" s="65"/>
    </row>
    <row r="1471" spans="1:11" x14ac:dyDescent="0.25">
      <c r="A1471" s="21"/>
      <c r="B1471" s="21"/>
      <c r="C1471" s="530"/>
      <c r="D1471" s="274"/>
      <c r="E1471" s="273"/>
      <c r="F1471" s="236"/>
      <c r="G1471" s="276"/>
      <c r="H1471" s="276"/>
      <c r="I1471" s="227"/>
      <c r="J1471" s="27"/>
      <c r="K1471" s="91"/>
    </row>
    <row r="1472" spans="1:11" x14ac:dyDescent="0.25">
      <c r="A1472" s="21"/>
      <c r="B1472" s="21"/>
      <c r="C1472" s="530"/>
      <c r="D1472" s="274"/>
      <c r="E1472" s="273"/>
      <c r="F1472" s="236"/>
      <c r="G1472" s="276"/>
      <c r="H1472" s="276"/>
      <c r="I1472" s="227"/>
      <c r="J1472" s="27"/>
      <c r="K1472" s="91"/>
    </row>
    <row r="1473" spans="1:11" x14ac:dyDescent="0.25">
      <c r="E1473" s="183"/>
      <c r="F1473" s="226"/>
      <c r="G1473" s="275"/>
      <c r="H1473" s="275"/>
      <c r="I1473" s="227"/>
      <c r="J1473" s="27"/>
      <c r="K1473" s="65"/>
    </row>
    <row r="1474" spans="1:11" x14ac:dyDescent="0.25">
      <c r="E1474" s="183"/>
      <c r="F1474" s="226"/>
      <c r="G1474" s="275"/>
      <c r="H1474" s="275"/>
      <c r="I1474" s="227"/>
      <c r="J1474" s="27"/>
      <c r="K1474" s="65"/>
    </row>
    <row r="1475" spans="1:11" x14ac:dyDescent="0.25">
      <c r="E1475" s="183"/>
      <c r="F1475" s="226"/>
      <c r="G1475" s="275"/>
      <c r="H1475" s="275"/>
      <c r="I1475" s="227"/>
      <c r="J1475" s="27"/>
      <c r="K1475" s="65"/>
    </row>
    <row r="1476" spans="1:11" x14ac:dyDescent="0.25">
      <c r="E1476" s="183"/>
      <c r="F1476" s="226"/>
      <c r="G1476" s="275"/>
      <c r="H1476" s="275"/>
      <c r="I1476" s="227"/>
      <c r="J1476" s="27"/>
      <c r="K1476" s="65"/>
    </row>
    <row r="1477" spans="1:11" x14ac:dyDescent="0.25">
      <c r="E1477" s="183"/>
      <c r="F1477" s="226"/>
      <c r="G1477" s="275"/>
      <c r="H1477" s="275"/>
      <c r="I1477" s="227"/>
      <c r="J1477" s="27"/>
      <c r="K1477" s="65"/>
    </row>
    <row r="1478" spans="1:11" x14ac:dyDescent="0.25">
      <c r="E1478" s="183"/>
      <c r="F1478" s="226"/>
      <c r="G1478" s="275"/>
      <c r="H1478" s="275"/>
      <c r="I1478" s="227"/>
      <c r="J1478" s="27"/>
      <c r="K1478" s="65"/>
    </row>
    <row r="1479" spans="1:11" x14ac:dyDescent="0.25">
      <c r="A1479" s="21"/>
      <c r="B1479" s="21"/>
      <c r="C1479" s="530"/>
      <c r="D1479" s="274"/>
      <c r="E1479" s="273"/>
      <c r="F1479" s="236"/>
      <c r="G1479" s="276"/>
      <c r="H1479" s="276"/>
      <c r="I1479" s="237"/>
      <c r="J1479" s="27"/>
      <c r="K1479" s="91"/>
    </row>
    <row r="1480" spans="1:11" x14ac:dyDescent="0.25">
      <c r="A1480" s="21"/>
      <c r="B1480" s="21"/>
      <c r="C1480" s="530"/>
      <c r="D1480" s="274"/>
      <c r="E1480" s="273"/>
      <c r="F1480" s="236"/>
      <c r="G1480" s="276"/>
      <c r="H1480" s="276"/>
      <c r="I1480" s="237"/>
      <c r="J1480" s="27"/>
      <c r="K1480" s="91"/>
    </row>
    <row r="1481" spans="1:11" x14ac:dyDescent="0.25">
      <c r="A1481" s="21"/>
      <c r="B1481" s="21"/>
      <c r="C1481" s="530"/>
      <c r="D1481" s="274"/>
      <c r="E1481" s="273"/>
      <c r="F1481" s="236"/>
      <c r="G1481" s="276"/>
      <c r="H1481" s="276"/>
      <c r="I1481" s="237"/>
      <c r="J1481" s="27"/>
      <c r="K1481" s="91"/>
    </row>
    <row r="1482" spans="1:11" x14ac:dyDescent="0.25">
      <c r="A1482" s="21"/>
      <c r="B1482" s="21"/>
      <c r="C1482" s="530"/>
      <c r="D1482" s="274"/>
      <c r="E1482" s="273"/>
      <c r="F1482" s="236"/>
      <c r="G1482" s="276"/>
      <c r="H1482" s="276"/>
      <c r="I1482" s="237"/>
      <c r="J1482" s="27"/>
      <c r="K1482" s="91"/>
    </row>
    <row r="1483" spans="1:11" x14ac:dyDescent="0.25">
      <c r="A1483" s="21"/>
      <c r="B1483" s="21"/>
      <c r="C1483" s="530"/>
      <c r="D1483" s="274"/>
      <c r="E1483" s="273"/>
      <c r="F1483" s="236"/>
      <c r="G1483" s="276"/>
      <c r="H1483" s="276"/>
      <c r="I1483" s="237"/>
      <c r="J1483" s="27"/>
      <c r="K1483" s="91"/>
    </row>
    <row r="1484" spans="1:11" x14ac:dyDescent="0.25">
      <c r="E1484" s="183"/>
      <c r="F1484" s="226"/>
      <c r="G1484" s="275"/>
      <c r="H1484" s="275"/>
      <c r="I1484" s="227"/>
      <c r="J1484" s="27"/>
      <c r="K1484" s="65"/>
    </row>
    <row r="1485" spans="1:11" x14ac:dyDescent="0.25">
      <c r="C1485" s="530"/>
      <c r="D1485" s="274"/>
      <c r="E1485" s="183"/>
      <c r="F1485" s="226"/>
      <c r="G1485" s="275"/>
      <c r="H1485" s="275"/>
      <c r="I1485" s="227"/>
      <c r="J1485" s="27"/>
      <c r="K1485" s="91"/>
    </row>
    <row r="1486" spans="1:11" x14ac:dyDescent="0.25">
      <c r="E1486" s="183"/>
      <c r="F1486" s="226"/>
      <c r="G1486" s="275"/>
      <c r="H1486" s="275"/>
      <c r="I1486" s="227"/>
      <c r="J1486" s="27"/>
      <c r="K1486" s="65"/>
    </row>
    <row r="1487" spans="1:11" x14ac:dyDescent="0.25">
      <c r="E1487" s="183"/>
      <c r="F1487" s="226"/>
      <c r="G1487" s="275"/>
      <c r="H1487" s="275"/>
      <c r="I1487" s="227"/>
      <c r="J1487" s="27"/>
      <c r="K1487" s="65"/>
    </row>
    <row r="1488" spans="1:11" x14ac:dyDescent="0.25">
      <c r="E1488" s="183"/>
      <c r="F1488" s="226"/>
      <c r="G1488" s="275"/>
      <c r="H1488" s="275"/>
      <c r="I1488" s="227"/>
      <c r="J1488" s="27"/>
      <c r="K1488" s="65"/>
    </row>
    <row r="1489" spans="1:11" x14ac:dyDescent="0.25">
      <c r="E1489" s="183"/>
      <c r="F1489" s="226"/>
      <c r="G1489" s="275"/>
      <c r="H1489" s="275"/>
      <c r="I1489" s="227"/>
      <c r="J1489" s="27"/>
      <c r="K1489" s="65"/>
    </row>
    <row r="1490" spans="1:11" x14ac:dyDescent="0.25">
      <c r="E1490" s="183"/>
      <c r="F1490" s="226"/>
      <c r="G1490" s="275"/>
      <c r="H1490" s="275"/>
      <c r="I1490" s="227"/>
      <c r="J1490" s="27"/>
      <c r="K1490" s="65"/>
    </row>
    <row r="1491" spans="1:11" x14ac:dyDescent="0.25">
      <c r="E1491" s="183"/>
      <c r="F1491" s="226"/>
      <c r="G1491" s="275"/>
      <c r="H1491" s="275"/>
      <c r="I1491" s="227"/>
      <c r="J1491" s="27"/>
      <c r="K1491" s="65"/>
    </row>
    <row r="1492" spans="1:11" x14ac:dyDescent="0.25">
      <c r="A1492" s="21"/>
      <c r="E1492" s="183"/>
      <c r="F1492" s="236"/>
      <c r="G1492" s="276"/>
      <c r="H1492" s="276"/>
      <c r="I1492" s="237"/>
      <c r="J1492" s="27"/>
      <c r="K1492" s="65"/>
    </row>
    <row r="1493" spans="1:11" x14ac:dyDescent="0.25">
      <c r="A1493" s="21"/>
      <c r="E1493" s="183"/>
      <c r="F1493" s="236"/>
      <c r="G1493" s="276"/>
      <c r="H1493" s="276"/>
      <c r="I1493" s="237"/>
      <c r="J1493" s="27"/>
      <c r="K1493" s="65"/>
    </row>
    <row r="1494" spans="1:11" x14ac:dyDescent="0.25">
      <c r="A1494" s="21"/>
      <c r="E1494" s="183"/>
      <c r="F1494" s="236"/>
      <c r="G1494" s="276"/>
      <c r="H1494" s="276"/>
      <c r="I1494" s="237"/>
      <c r="J1494" s="27"/>
      <c r="K1494" s="65"/>
    </row>
    <row r="1495" spans="1:11" x14ac:dyDescent="0.25">
      <c r="A1495" s="21"/>
      <c r="E1495" s="183"/>
      <c r="F1495" s="236"/>
      <c r="G1495" s="276"/>
      <c r="H1495" s="276"/>
      <c r="I1495" s="237"/>
      <c r="J1495" s="27"/>
      <c r="K1495" s="65"/>
    </row>
    <row r="1496" spans="1:11" x14ac:dyDescent="0.25">
      <c r="A1496" s="21"/>
      <c r="E1496" s="183"/>
      <c r="F1496" s="236"/>
      <c r="G1496" s="276"/>
      <c r="H1496" s="276"/>
      <c r="I1496" s="237"/>
      <c r="J1496" s="27"/>
      <c r="K1496" s="65"/>
    </row>
    <row r="1497" spans="1:11" x14ac:dyDescent="0.25">
      <c r="E1497" s="183"/>
      <c r="F1497" s="226"/>
      <c r="G1497" s="275"/>
      <c r="H1497" s="275"/>
      <c r="I1497" s="227"/>
      <c r="J1497" s="27"/>
      <c r="K1497" s="65"/>
    </row>
    <row r="1498" spans="1:11" x14ac:dyDescent="0.25">
      <c r="E1498" s="183"/>
      <c r="F1498" s="226"/>
      <c r="G1498" s="275"/>
      <c r="H1498" s="275"/>
      <c r="I1498" s="227"/>
      <c r="J1498" s="27"/>
      <c r="K1498" s="65"/>
    </row>
    <row r="1499" spans="1:11" x14ac:dyDescent="0.25">
      <c r="E1499" s="183"/>
      <c r="F1499" s="226"/>
      <c r="G1499" s="275"/>
      <c r="H1499" s="275"/>
      <c r="I1499" s="227"/>
      <c r="J1499" s="27"/>
      <c r="K1499" s="65"/>
    </row>
    <row r="1500" spans="1:11" x14ac:dyDescent="0.25">
      <c r="A1500" s="21"/>
      <c r="B1500" s="21"/>
      <c r="C1500" s="530"/>
      <c r="D1500" s="274"/>
      <c r="E1500" s="273"/>
      <c r="F1500" s="236"/>
      <c r="G1500" s="276"/>
      <c r="H1500" s="276"/>
      <c r="I1500" s="237"/>
      <c r="J1500" s="27"/>
      <c r="K1500" s="91"/>
    </row>
    <row r="1501" spans="1:11" x14ac:dyDescent="0.25">
      <c r="A1501" s="21"/>
      <c r="B1501" s="21"/>
      <c r="C1501" s="530"/>
      <c r="D1501" s="274"/>
      <c r="E1501" s="273"/>
      <c r="F1501" s="236"/>
      <c r="G1501" s="276"/>
      <c r="H1501" s="276"/>
      <c r="I1501" s="237"/>
      <c r="J1501" s="27"/>
      <c r="K1501" s="91"/>
    </row>
    <row r="1502" spans="1:11" x14ac:dyDescent="0.25">
      <c r="A1502" s="21"/>
      <c r="E1502" s="183"/>
      <c r="F1502" s="236"/>
      <c r="G1502" s="276"/>
      <c r="H1502" s="276"/>
      <c r="I1502" s="237"/>
      <c r="J1502" s="27"/>
      <c r="K1502" s="65"/>
    </row>
    <row r="1503" spans="1:11" x14ac:dyDescent="0.25">
      <c r="A1503" s="21"/>
      <c r="E1503" s="183"/>
      <c r="F1503" s="236"/>
      <c r="G1503" s="276"/>
      <c r="H1503" s="276"/>
      <c r="I1503" s="237"/>
      <c r="J1503" s="27"/>
      <c r="K1503" s="65"/>
    </row>
    <row r="1504" spans="1:11" x14ac:dyDescent="0.25">
      <c r="A1504" s="21"/>
      <c r="E1504" s="183"/>
      <c r="F1504" s="236"/>
      <c r="G1504" s="276"/>
      <c r="H1504" s="276"/>
      <c r="I1504" s="237"/>
      <c r="J1504" s="27"/>
      <c r="K1504" s="65"/>
    </row>
    <row r="1505" spans="1:11" x14ac:dyDescent="0.25">
      <c r="A1505" s="21"/>
      <c r="E1505" s="183"/>
      <c r="F1505" s="236"/>
      <c r="G1505" s="276"/>
      <c r="H1505" s="276"/>
      <c r="I1505" s="237"/>
      <c r="J1505" s="27"/>
      <c r="K1505" s="65"/>
    </row>
    <row r="1506" spans="1:11" x14ac:dyDescent="0.25">
      <c r="A1506" s="21"/>
      <c r="E1506" s="183"/>
      <c r="F1506" s="236"/>
      <c r="G1506" s="276"/>
      <c r="H1506" s="276"/>
      <c r="I1506" s="237"/>
      <c r="J1506" s="27"/>
      <c r="K1506" s="65"/>
    </row>
    <row r="1507" spans="1:11" x14ac:dyDescent="0.25">
      <c r="A1507" s="21"/>
      <c r="E1507" s="183"/>
      <c r="F1507" s="226"/>
      <c r="G1507" s="276"/>
      <c r="H1507" s="276"/>
      <c r="I1507" s="227"/>
      <c r="J1507" s="27"/>
      <c r="K1507" s="65"/>
    </row>
    <row r="1508" spans="1:11" x14ac:dyDescent="0.25">
      <c r="A1508" s="21"/>
      <c r="E1508" s="183"/>
      <c r="F1508" s="226"/>
      <c r="G1508" s="276"/>
      <c r="H1508" s="276"/>
      <c r="I1508" s="227"/>
      <c r="J1508" s="27"/>
      <c r="K1508" s="65"/>
    </row>
    <row r="1509" spans="1:11" x14ac:dyDescent="0.25">
      <c r="A1509" s="21"/>
      <c r="E1509" s="183"/>
      <c r="F1509" s="226"/>
      <c r="G1509" s="276"/>
      <c r="H1509" s="276"/>
      <c r="I1509" s="227"/>
      <c r="J1509" s="27"/>
      <c r="K1509" s="65"/>
    </row>
    <row r="1510" spans="1:11" x14ac:dyDescent="0.25">
      <c r="A1510" s="21"/>
      <c r="E1510" s="183"/>
      <c r="F1510" s="226"/>
      <c r="G1510" s="276"/>
      <c r="H1510" s="276"/>
      <c r="I1510" s="227"/>
      <c r="J1510" s="27"/>
      <c r="K1510" s="65"/>
    </row>
    <row r="1511" spans="1:11" x14ac:dyDescent="0.25">
      <c r="A1511" s="21"/>
      <c r="E1511" s="183"/>
      <c r="F1511" s="226"/>
      <c r="G1511" s="276"/>
      <c r="H1511" s="276"/>
      <c r="I1511" s="227"/>
      <c r="J1511" s="27"/>
      <c r="K1511" s="65"/>
    </row>
    <row r="1512" spans="1:11" x14ac:dyDescent="0.25">
      <c r="A1512" s="21"/>
      <c r="E1512" s="183"/>
      <c r="F1512" s="226"/>
      <c r="G1512" s="276"/>
      <c r="H1512" s="276"/>
      <c r="I1512" s="227"/>
      <c r="J1512" s="27"/>
      <c r="K1512" s="65"/>
    </row>
    <row r="1513" spans="1:11" x14ac:dyDescent="0.25">
      <c r="A1513" s="21"/>
      <c r="E1513" s="183"/>
      <c r="F1513" s="226"/>
      <c r="G1513" s="276"/>
      <c r="H1513" s="276"/>
      <c r="I1513" s="227"/>
      <c r="J1513" s="27"/>
      <c r="K1513" s="65"/>
    </row>
    <row r="1514" spans="1:11" x14ac:dyDescent="0.25">
      <c r="A1514" s="21"/>
      <c r="E1514" s="183"/>
      <c r="F1514" s="226"/>
      <c r="G1514" s="276"/>
      <c r="H1514" s="276"/>
      <c r="I1514" s="227"/>
      <c r="J1514" s="27"/>
      <c r="K1514" s="65"/>
    </row>
    <row r="1515" spans="1:11" x14ac:dyDescent="0.25">
      <c r="A1515" s="21"/>
      <c r="E1515" s="183"/>
      <c r="F1515" s="226"/>
      <c r="G1515" s="276"/>
      <c r="H1515" s="276"/>
      <c r="I1515" s="227"/>
      <c r="J1515" s="27"/>
      <c r="K1515" s="65"/>
    </row>
    <row r="1516" spans="1:11" x14ac:dyDescent="0.25">
      <c r="A1516" s="21"/>
      <c r="E1516" s="183"/>
      <c r="F1516" s="226"/>
      <c r="G1516" s="276"/>
      <c r="H1516" s="276"/>
      <c r="I1516" s="227"/>
      <c r="J1516" s="27"/>
      <c r="K1516" s="65"/>
    </row>
    <row r="1517" spans="1:11" x14ac:dyDescent="0.25">
      <c r="A1517" s="21"/>
      <c r="E1517" s="183"/>
      <c r="F1517" s="226"/>
      <c r="G1517" s="276"/>
      <c r="H1517" s="276"/>
      <c r="I1517" s="227"/>
      <c r="J1517" s="27"/>
      <c r="K1517" s="65"/>
    </row>
    <row r="1518" spans="1:11" x14ac:dyDescent="0.25">
      <c r="A1518" s="21"/>
      <c r="E1518" s="183"/>
      <c r="F1518" s="226"/>
      <c r="G1518" s="276"/>
      <c r="H1518" s="276"/>
      <c r="I1518" s="227"/>
      <c r="J1518" s="27"/>
      <c r="K1518" s="65"/>
    </row>
    <row r="1519" spans="1:11" x14ac:dyDescent="0.25">
      <c r="A1519" s="21"/>
      <c r="B1519" s="21"/>
      <c r="C1519" s="530"/>
      <c r="D1519" s="274"/>
      <c r="E1519" s="273"/>
      <c r="F1519" s="236"/>
      <c r="G1519" s="276"/>
      <c r="H1519" s="276"/>
      <c r="I1519" s="227"/>
      <c r="J1519" s="27"/>
      <c r="K1519" s="91"/>
    </row>
    <row r="1520" spans="1:11" x14ac:dyDescent="0.25">
      <c r="A1520" s="21"/>
      <c r="B1520" s="21"/>
      <c r="C1520" s="530"/>
      <c r="D1520" s="274"/>
      <c r="E1520" s="273"/>
      <c r="F1520" s="236"/>
      <c r="G1520" s="276"/>
      <c r="H1520" s="276"/>
      <c r="I1520" s="227"/>
      <c r="J1520" s="27"/>
      <c r="K1520" s="91"/>
    </row>
    <row r="1521" spans="1:11" x14ac:dyDescent="0.25">
      <c r="E1521" s="183"/>
      <c r="F1521" s="226"/>
      <c r="G1521" s="275"/>
      <c r="H1521" s="275"/>
      <c r="I1521" s="227"/>
      <c r="J1521" s="27"/>
      <c r="K1521" s="65"/>
    </row>
    <row r="1522" spans="1:11" x14ac:dyDescent="0.25">
      <c r="E1522" s="183"/>
      <c r="F1522" s="226"/>
      <c r="G1522" s="275"/>
      <c r="H1522" s="275"/>
      <c r="I1522" s="227"/>
      <c r="J1522" s="27"/>
      <c r="K1522" s="65"/>
    </row>
    <row r="1523" spans="1:11" x14ac:dyDescent="0.25">
      <c r="E1523" s="183"/>
      <c r="F1523" s="226"/>
      <c r="G1523" s="275"/>
      <c r="H1523" s="275"/>
      <c r="I1523" s="227"/>
      <c r="J1523" s="27"/>
      <c r="K1523" s="65"/>
    </row>
    <row r="1524" spans="1:11" x14ac:dyDescent="0.25">
      <c r="E1524" s="183"/>
      <c r="F1524" s="226"/>
      <c r="G1524" s="275"/>
      <c r="H1524" s="275"/>
      <c r="I1524" s="227"/>
      <c r="J1524" s="27"/>
    </row>
    <row r="1525" spans="1:11" x14ac:dyDescent="0.25">
      <c r="F1525" s="226"/>
      <c r="G1525" s="275"/>
      <c r="H1525" s="275"/>
      <c r="I1525" s="227"/>
      <c r="J1525" s="27"/>
    </row>
    <row r="1526" spans="1:11" x14ac:dyDescent="0.25">
      <c r="F1526" s="226"/>
      <c r="G1526" s="275"/>
      <c r="H1526" s="275"/>
      <c r="I1526" s="227"/>
      <c r="J1526" s="27"/>
    </row>
    <row r="1527" spans="1:11" x14ac:dyDescent="0.25">
      <c r="A1527" s="21"/>
      <c r="B1527" s="21"/>
      <c r="C1527" s="530"/>
      <c r="D1527" s="274"/>
      <c r="E1527" s="22"/>
      <c r="F1527" s="236"/>
      <c r="G1527" s="276"/>
      <c r="H1527" s="276"/>
      <c r="I1527" s="237"/>
      <c r="J1527" s="27"/>
      <c r="K1527" s="448"/>
    </row>
    <row r="1528" spans="1:11" x14ac:dyDescent="0.25">
      <c r="A1528" s="21"/>
      <c r="B1528" s="21"/>
      <c r="C1528" s="530"/>
      <c r="D1528" s="274"/>
      <c r="E1528" s="22"/>
      <c r="F1528" s="236"/>
      <c r="G1528" s="276"/>
      <c r="H1528" s="276"/>
      <c r="I1528" s="237"/>
      <c r="J1528" s="27"/>
      <c r="K1528" s="448"/>
    </row>
    <row r="1529" spans="1:11" x14ac:dyDescent="0.25">
      <c r="A1529" s="21"/>
      <c r="B1529" s="21"/>
      <c r="C1529" s="530"/>
      <c r="D1529" s="274"/>
      <c r="E1529" s="22"/>
      <c r="F1529" s="236"/>
      <c r="G1529" s="276"/>
      <c r="H1529" s="276"/>
      <c r="I1529" s="237"/>
      <c r="J1529" s="27"/>
      <c r="K1529" s="448"/>
    </row>
    <row r="1530" spans="1:11" x14ac:dyDescent="0.25">
      <c r="A1530" s="21"/>
      <c r="B1530" s="21"/>
      <c r="C1530" s="530"/>
      <c r="D1530" s="274"/>
      <c r="E1530" s="22"/>
      <c r="F1530" s="236"/>
      <c r="G1530" s="276"/>
      <c r="H1530" s="276"/>
      <c r="I1530" s="237"/>
      <c r="J1530" s="27"/>
      <c r="K1530" s="448"/>
    </row>
    <row r="1531" spans="1:11" x14ac:dyDescent="0.25">
      <c r="F1531" s="226"/>
      <c r="G1531" s="275"/>
      <c r="H1531" s="275"/>
      <c r="I1531" s="227"/>
      <c r="J1531" s="27"/>
    </row>
    <row r="1532" spans="1:11" x14ac:dyDescent="0.25">
      <c r="A1532" s="21"/>
      <c r="F1532" s="226"/>
      <c r="G1532" s="275"/>
      <c r="H1532" s="275"/>
      <c r="I1532" s="227"/>
      <c r="J1532" s="27"/>
    </row>
    <row r="1533" spans="1:11" x14ac:dyDescent="0.25">
      <c r="C1533" s="530"/>
      <c r="D1533" s="274"/>
      <c r="E1533" s="183"/>
      <c r="F1533" s="226"/>
      <c r="G1533" s="275"/>
      <c r="H1533" s="275"/>
      <c r="I1533" s="227"/>
      <c r="J1533" s="27"/>
      <c r="K1533" s="448"/>
    </row>
    <row r="1534" spans="1:11" x14ac:dyDescent="0.25">
      <c r="C1534" s="530"/>
      <c r="D1534" s="274"/>
      <c r="E1534" s="183"/>
      <c r="F1534" s="226"/>
      <c r="G1534" s="275"/>
      <c r="H1534" s="275"/>
      <c r="I1534" s="227"/>
      <c r="J1534" s="27"/>
      <c r="K1534" s="448"/>
    </row>
    <row r="1535" spans="1:11" x14ac:dyDescent="0.25">
      <c r="C1535" s="530"/>
      <c r="D1535" s="274"/>
      <c r="E1535" s="183"/>
      <c r="F1535" s="226"/>
      <c r="G1535" s="275"/>
      <c r="H1535" s="275"/>
      <c r="I1535" s="227"/>
      <c r="J1535" s="27"/>
      <c r="K1535" s="448"/>
    </row>
    <row r="1536" spans="1:11" x14ac:dyDescent="0.25">
      <c r="E1536" s="183"/>
      <c r="F1536" s="226"/>
      <c r="G1536" s="275"/>
      <c r="H1536" s="275"/>
      <c r="I1536" s="227"/>
    </row>
    <row r="1537" spans="1:9" x14ac:dyDescent="0.25">
      <c r="E1537" s="183"/>
      <c r="F1537" s="226"/>
      <c r="G1537" s="275"/>
      <c r="H1537" s="275"/>
      <c r="I1537" s="227"/>
    </row>
    <row r="1538" spans="1:9" x14ac:dyDescent="0.25">
      <c r="E1538" s="183"/>
      <c r="F1538" s="226"/>
      <c r="G1538" s="275"/>
      <c r="H1538" s="275"/>
      <c r="I1538" s="227"/>
    </row>
    <row r="1539" spans="1:9" x14ac:dyDescent="0.25">
      <c r="E1539" s="183"/>
      <c r="F1539" s="226"/>
      <c r="G1539" s="275"/>
      <c r="H1539" s="275"/>
      <c r="I1539" s="227"/>
    </row>
    <row r="1540" spans="1:9" x14ac:dyDescent="0.25">
      <c r="E1540" s="183"/>
      <c r="F1540" s="226"/>
      <c r="G1540" s="275"/>
      <c r="H1540" s="275"/>
      <c r="I1540" s="227"/>
    </row>
    <row r="1541" spans="1:9" x14ac:dyDescent="0.25">
      <c r="F1541" s="226"/>
      <c r="G1541" s="275"/>
      <c r="H1541" s="275"/>
      <c r="I1541" s="227"/>
    </row>
    <row r="1542" spans="1:9" x14ac:dyDescent="0.25">
      <c r="A1542" s="21"/>
      <c r="F1542" s="236"/>
      <c r="G1542" s="276"/>
      <c r="H1542" s="276"/>
      <c r="I1542" s="237"/>
    </row>
    <row r="1543" spans="1:9" x14ac:dyDescent="0.25">
      <c r="A1543" s="21"/>
      <c r="F1543" s="236"/>
      <c r="G1543" s="276"/>
      <c r="H1543" s="276"/>
      <c r="I1543" s="237"/>
    </row>
    <row r="1544" spans="1:9" x14ac:dyDescent="0.25">
      <c r="A1544" s="21"/>
      <c r="F1544" s="236"/>
      <c r="G1544" s="276"/>
      <c r="H1544" s="276"/>
      <c r="I1544" s="237"/>
    </row>
    <row r="1545" spans="1:9" x14ac:dyDescent="0.25">
      <c r="A1545" s="21"/>
      <c r="F1545" s="236"/>
      <c r="G1545" s="276"/>
      <c r="H1545" s="276"/>
      <c r="I1545" s="237"/>
    </row>
    <row r="1546" spans="1:9" x14ac:dyDescent="0.25">
      <c r="F1546" s="226"/>
      <c r="G1546" s="275"/>
      <c r="H1546" s="275"/>
      <c r="I1546" s="227"/>
    </row>
    <row r="1547" spans="1:9" x14ac:dyDescent="0.25">
      <c r="A1547" s="21"/>
      <c r="F1547" s="226"/>
      <c r="G1547" s="275"/>
      <c r="H1547" s="275"/>
      <c r="I1547" s="227"/>
    </row>
    <row r="1548" spans="1:9" x14ac:dyDescent="0.25">
      <c r="E1548" s="183"/>
      <c r="F1548" s="226"/>
      <c r="G1548" s="275"/>
      <c r="H1548" s="275"/>
      <c r="I1548" s="227"/>
    </row>
    <row r="1549" spans="1:9" x14ac:dyDescent="0.25">
      <c r="E1549" s="183"/>
      <c r="F1549" s="226"/>
      <c r="G1549" s="275"/>
      <c r="H1549" s="275"/>
      <c r="I1549" s="227"/>
    </row>
    <row r="1550" spans="1:9" x14ac:dyDescent="0.25">
      <c r="F1550" s="226"/>
      <c r="G1550" s="275"/>
      <c r="H1550" s="275"/>
      <c r="I1550" s="227"/>
    </row>
    <row r="1551" spans="1:9" x14ac:dyDescent="0.25">
      <c r="F1551" s="226"/>
      <c r="G1551" s="275"/>
      <c r="H1551" s="275"/>
      <c r="I1551" s="227"/>
    </row>
    <row r="1552" spans="1:9" x14ac:dyDescent="0.25">
      <c r="A1552" s="21"/>
      <c r="F1552" s="236"/>
      <c r="G1552" s="276"/>
      <c r="H1552" s="276"/>
      <c r="I1552" s="237"/>
    </row>
    <row r="1553" spans="1:11" x14ac:dyDescent="0.25">
      <c r="F1553" s="226"/>
      <c r="G1553" s="275"/>
      <c r="H1553" s="275"/>
      <c r="I1553" s="227"/>
    </row>
    <row r="1554" spans="1:11" x14ac:dyDescent="0.25">
      <c r="A1554" s="21"/>
      <c r="F1554" s="226"/>
      <c r="G1554" s="275"/>
      <c r="H1554" s="275"/>
      <c r="I1554" s="227"/>
    </row>
    <row r="1555" spans="1:11" x14ac:dyDescent="0.25">
      <c r="E1555" s="183"/>
      <c r="F1555" s="226"/>
      <c r="G1555" s="275"/>
      <c r="H1555" s="275"/>
      <c r="I1555" s="227"/>
    </row>
    <row r="1556" spans="1:11" x14ac:dyDescent="0.25">
      <c r="A1556" s="21"/>
      <c r="B1556" s="21"/>
      <c r="C1556" s="530"/>
      <c r="D1556" s="274"/>
      <c r="E1556" s="273"/>
      <c r="F1556" s="236"/>
      <c r="G1556" s="276"/>
      <c r="H1556" s="276"/>
      <c r="I1556" s="237"/>
      <c r="K1556" s="448"/>
    </row>
    <row r="1557" spans="1:11" x14ac:dyDescent="0.25">
      <c r="F1557" s="226"/>
      <c r="G1557" s="275"/>
      <c r="H1557" s="275"/>
      <c r="I1557" s="227"/>
    </row>
    <row r="1558" spans="1:11" x14ac:dyDescent="0.25">
      <c r="A1558" s="21"/>
      <c r="E1558" s="183"/>
      <c r="F1558" s="236"/>
      <c r="G1558" s="276"/>
      <c r="H1558" s="276"/>
      <c r="I1558" s="237"/>
    </row>
    <row r="1559" spans="1:11" x14ac:dyDescent="0.25">
      <c r="A1559" s="21"/>
      <c r="E1559" s="183"/>
      <c r="F1559" s="236"/>
      <c r="G1559" s="276"/>
      <c r="H1559" s="276"/>
      <c r="I1559" s="237"/>
    </row>
    <row r="1560" spans="1:11" x14ac:dyDescent="0.25">
      <c r="A1560" s="21"/>
      <c r="E1560" s="183"/>
      <c r="F1560" s="236"/>
      <c r="G1560" s="276"/>
      <c r="H1560" s="276"/>
      <c r="I1560" s="237"/>
    </row>
    <row r="1561" spans="1:11" x14ac:dyDescent="0.25">
      <c r="A1561" s="21"/>
      <c r="E1561" s="183"/>
      <c r="F1561" s="236"/>
      <c r="G1561" s="276"/>
      <c r="H1561" s="276"/>
      <c r="I1561" s="237"/>
    </row>
    <row r="1562" spans="1:11" x14ac:dyDescent="0.25">
      <c r="A1562" s="21"/>
      <c r="E1562" s="183"/>
      <c r="F1562" s="236"/>
      <c r="G1562" s="276"/>
      <c r="H1562" s="276"/>
      <c r="I1562" s="237"/>
    </row>
    <row r="1563" spans="1:11" x14ac:dyDescent="0.25">
      <c r="A1563" s="21"/>
      <c r="E1563" s="183"/>
      <c r="F1563" s="236"/>
      <c r="G1563" s="276"/>
      <c r="H1563" s="276"/>
      <c r="I1563" s="237"/>
    </row>
    <row r="1564" spans="1:11" x14ac:dyDescent="0.25">
      <c r="A1564" s="21"/>
      <c r="E1564" s="183"/>
      <c r="F1564" s="236"/>
      <c r="G1564" s="276"/>
      <c r="H1564" s="276"/>
      <c r="I1564" s="237"/>
    </row>
    <row r="1565" spans="1:11" x14ac:dyDescent="0.25">
      <c r="A1565" s="21"/>
      <c r="E1565" s="183"/>
      <c r="F1565" s="236"/>
      <c r="G1565" s="276"/>
      <c r="H1565" s="276"/>
      <c r="I1565" s="237"/>
    </row>
    <row r="1566" spans="1:11" x14ac:dyDescent="0.25">
      <c r="A1566" s="21"/>
      <c r="E1566" s="183"/>
      <c r="F1566" s="236"/>
      <c r="G1566" s="276"/>
      <c r="H1566" s="276"/>
      <c r="I1566" s="237"/>
    </row>
    <row r="1567" spans="1:11" x14ac:dyDescent="0.25">
      <c r="A1567" s="21"/>
      <c r="B1567" s="21"/>
      <c r="C1567" s="530"/>
      <c r="D1567" s="274"/>
      <c r="E1567" s="273"/>
      <c r="F1567" s="236"/>
      <c r="G1567" s="276"/>
      <c r="H1567" s="276"/>
      <c r="I1567" s="227"/>
      <c r="K1567" s="448"/>
    </row>
    <row r="1568" spans="1:11" x14ac:dyDescent="0.25">
      <c r="A1568" s="21"/>
      <c r="B1568" s="21"/>
      <c r="C1568" s="530"/>
      <c r="D1568" s="274"/>
      <c r="E1568" s="273"/>
      <c r="F1568" s="236"/>
      <c r="G1568" s="276"/>
      <c r="H1568" s="276"/>
      <c r="I1568" s="227"/>
      <c r="K1568" s="448"/>
    </row>
    <row r="1569" spans="1:11" x14ac:dyDescent="0.25">
      <c r="E1569" s="183"/>
      <c r="F1569" s="226"/>
      <c r="G1569" s="275"/>
      <c r="H1569" s="275"/>
      <c r="I1569" s="227"/>
    </row>
    <row r="1570" spans="1:11" x14ac:dyDescent="0.25">
      <c r="E1570" s="183"/>
      <c r="F1570" s="226"/>
      <c r="G1570" s="275"/>
      <c r="H1570" s="275"/>
      <c r="I1570" s="227"/>
    </row>
    <row r="1571" spans="1:11" x14ac:dyDescent="0.25">
      <c r="E1571" s="183"/>
      <c r="F1571" s="226"/>
      <c r="G1571" s="275"/>
      <c r="H1571" s="275"/>
      <c r="I1571" s="227"/>
    </row>
    <row r="1572" spans="1:11" x14ac:dyDescent="0.25">
      <c r="F1572" s="226"/>
      <c r="G1572" s="275"/>
      <c r="H1572" s="275"/>
      <c r="I1572" s="227"/>
    </row>
    <row r="1573" spans="1:11" x14ac:dyDescent="0.25">
      <c r="F1573" s="226"/>
      <c r="G1573" s="275"/>
      <c r="H1573" s="275"/>
      <c r="I1573" s="227"/>
    </row>
    <row r="1574" spans="1:11" x14ac:dyDescent="0.25">
      <c r="E1574" s="183"/>
      <c r="F1574" s="226"/>
      <c r="G1574" s="275"/>
      <c r="H1574" s="275"/>
      <c r="I1574" s="227"/>
      <c r="K1574" s="532"/>
    </row>
    <row r="1575" spans="1:11" x14ac:dyDescent="0.25">
      <c r="A1575" s="21"/>
      <c r="B1575" s="21"/>
      <c r="C1575" s="530"/>
      <c r="D1575" s="274"/>
      <c r="E1575" s="22"/>
      <c r="F1575" s="236"/>
      <c r="G1575" s="276"/>
      <c r="H1575" s="276"/>
      <c r="I1575" s="237"/>
      <c r="K1575" s="448"/>
    </row>
    <row r="1576" spans="1:11" x14ac:dyDescent="0.25">
      <c r="A1576" s="21"/>
      <c r="B1576" s="21"/>
      <c r="C1576" s="530"/>
      <c r="D1576" s="274"/>
      <c r="E1576" s="22"/>
      <c r="F1576" s="236"/>
      <c r="G1576" s="276"/>
      <c r="H1576" s="276"/>
      <c r="I1576" s="237"/>
      <c r="K1576" s="448"/>
    </row>
    <row r="1577" spans="1:11" x14ac:dyDescent="0.25">
      <c r="A1577" s="21"/>
      <c r="B1577" s="21"/>
      <c r="C1577" s="530"/>
      <c r="D1577" s="274"/>
      <c r="E1577" s="22"/>
      <c r="F1577" s="236"/>
      <c r="G1577" s="276"/>
      <c r="H1577" s="276"/>
      <c r="I1577" s="237"/>
      <c r="K1577" s="448"/>
    </row>
    <row r="1578" spans="1:11" x14ac:dyDescent="0.25">
      <c r="F1578" s="226"/>
      <c r="G1578" s="275"/>
      <c r="H1578" s="275"/>
      <c r="I1578" s="227"/>
    </row>
    <row r="1579" spans="1:11" x14ac:dyDescent="0.25">
      <c r="A1579" s="21"/>
      <c r="F1579" s="226"/>
      <c r="G1579" s="275"/>
      <c r="H1579" s="275"/>
      <c r="I1579" s="227"/>
    </row>
    <row r="1580" spans="1:11" x14ac:dyDescent="0.25">
      <c r="F1580" s="226"/>
      <c r="G1580" s="275"/>
      <c r="H1580" s="275"/>
      <c r="I1580" s="227"/>
    </row>
    <row r="1581" spans="1:11" x14ac:dyDescent="0.25">
      <c r="E1581" s="183"/>
      <c r="F1581" s="226"/>
      <c r="G1581" s="275"/>
      <c r="H1581" s="275"/>
      <c r="I1581" s="227"/>
    </row>
    <row r="1582" spans="1:11" x14ac:dyDescent="0.25">
      <c r="E1582" s="183"/>
      <c r="F1582" s="226"/>
      <c r="G1582" s="275"/>
      <c r="H1582" s="275"/>
      <c r="I1582" s="227"/>
    </row>
    <row r="1583" spans="1:11" x14ac:dyDescent="0.25">
      <c r="E1583" s="183"/>
      <c r="F1583" s="226"/>
      <c r="G1583" s="275"/>
      <c r="H1583" s="275"/>
      <c r="I1583" s="227"/>
    </row>
    <row r="1584" spans="1:11" x14ac:dyDescent="0.25">
      <c r="E1584" s="183"/>
      <c r="F1584" s="226"/>
      <c r="G1584" s="275"/>
      <c r="H1584" s="275"/>
      <c r="I1584" s="227"/>
    </row>
    <row r="1585" spans="1:9" x14ac:dyDescent="0.25">
      <c r="E1585" s="183"/>
      <c r="F1585" s="226"/>
      <c r="G1585" s="275"/>
      <c r="H1585" s="275"/>
      <c r="I1585" s="227"/>
    </row>
    <row r="1586" spans="1:9" x14ac:dyDescent="0.25">
      <c r="E1586" s="183"/>
      <c r="F1586" s="226"/>
      <c r="G1586" s="275"/>
      <c r="H1586" s="275"/>
      <c r="I1586" s="227"/>
    </row>
    <row r="1587" spans="1:9" x14ac:dyDescent="0.25">
      <c r="E1587" s="183"/>
      <c r="F1587" s="226"/>
      <c r="G1587" s="275"/>
      <c r="H1587" s="275"/>
      <c r="I1587" s="227"/>
    </row>
    <row r="1588" spans="1:9" x14ac:dyDescent="0.25">
      <c r="E1588" s="183"/>
      <c r="F1588" s="226"/>
      <c r="G1588" s="275"/>
      <c r="H1588" s="275"/>
      <c r="I1588" s="227"/>
    </row>
    <row r="1589" spans="1:9" x14ac:dyDescent="0.25">
      <c r="F1589" s="226"/>
      <c r="G1589" s="275"/>
      <c r="H1589" s="275"/>
      <c r="I1589" s="227"/>
    </row>
    <row r="1590" spans="1:9" x14ac:dyDescent="0.25">
      <c r="A1590" s="21"/>
      <c r="F1590" s="236"/>
      <c r="G1590" s="276"/>
      <c r="H1590" s="276"/>
      <c r="I1590" s="237"/>
    </row>
    <row r="1591" spans="1:9" x14ac:dyDescent="0.25">
      <c r="A1591" s="21"/>
      <c r="F1591" s="236"/>
      <c r="G1591" s="276"/>
      <c r="H1591" s="276"/>
      <c r="I1591" s="237"/>
    </row>
    <row r="1592" spans="1:9" x14ac:dyDescent="0.25">
      <c r="A1592" s="21"/>
      <c r="F1592" s="236"/>
      <c r="G1592" s="276"/>
      <c r="H1592" s="276"/>
      <c r="I1592" s="237"/>
    </row>
    <row r="1593" spans="1:9" x14ac:dyDescent="0.25">
      <c r="A1593" s="21"/>
      <c r="F1593" s="236"/>
      <c r="G1593" s="276"/>
      <c r="H1593" s="276"/>
      <c r="I1593" s="237"/>
    </row>
    <row r="1594" spans="1:9" x14ac:dyDescent="0.25">
      <c r="F1594" s="226"/>
      <c r="G1594" s="275"/>
      <c r="H1594" s="275"/>
      <c r="I1594" s="227"/>
    </row>
    <row r="1595" spans="1:9" x14ac:dyDescent="0.25">
      <c r="A1595" s="21"/>
      <c r="F1595" s="226"/>
      <c r="G1595" s="275"/>
      <c r="H1595" s="275"/>
      <c r="I1595" s="227"/>
    </row>
    <row r="1596" spans="1:9" x14ac:dyDescent="0.25">
      <c r="E1596" s="183"/>
      <c r="F1596" s="226"/>
      <c r="G1596" s="275"/>
      <c r="H1596" s="275"/>
      <c r="I1596" s="227"/>
    </row>
    <row r="1597" spans="1:9" x14ac:dyDescent="0.25">
      <c r="E1597" s="183"/>
      <c r="F1597" s="226"/>
      <c r="G1597" s="275"/>
      <c r="H1597" s="275"/>
      <c r="I1597" s="227"/>
    </row>
    <row r="1598" spans="1:9" x14ac:dyDescent="0.25">
      <c r="F1598" s="226"/>
      <c r="G1598" s="275"/>
      <c r="H1598" s="275"/>
      <c r="I1598" s="227"/>
    </row>
    <row r="1599" spans="1:9" x14ac:dyDescent="0.25">
      <c r="A1599" s="21"/>
      <c r="F1599" s="236"/>
      <c r="G1599" s="276"/>
      <c r="H1599" s="276"/>
      <c r="I1599" s="237"/>
    </row>
    <row r="1600" spans="1:9" x14ac:dyDescent="0.25">
      <c r="F1600" s="226"/>
      <c r="G1600" s="275"/>
      <c r="H1600" s="275"/>
      <c r="I1600" s="227"/>
    </row>
    <row r="1601" spans="1:11" x14ac:dyDescent="0.25">
      <c r="A1601" s="21"/>
      <c r="F1601" s="226"/>
      <c r="G1601" s="275"/>
      <c r="H1601" s="275"/>
      <c r="I1601" s="227"/>
    </row>
    <row r="1602" spans="1:11" x14ac:dyDescent="0.25">
      <c r="E1602" s="183"/>
      <c r="F1602" s="226"/>
      <c r="G1602" s="275"/>
      <c r="H1602" s="275"/>
      <c r="I1602" s="227"/>
    </row>
    <row r="1603" spans="1:11" x14ac:dyDescent="0.25">
      <c r="A1603" s="21"/>
      <c r="B1603" s="21"/>
      <c r="C1603" s="530"/>
      <c r="D1603" s="274"/>
      <c r="E1603" s="22"/>
      <c r="F1603" s="236"/>
      <c r="G1603" s="276"/>
      <c r="H1603" s="276"/>
      <c r="I1603" s="237"/>
      <c r="K1603" s="448"/>
    </row>
    <row r="1604" spans="1:11" x14ac:dyDescent="0.25">
      <c r="F1604" s="226"/>
      <c r="G1604" s="275"/>
      <c r="H1604" s="275"/>
      <c r="I1604" s="227"/>
    </row>
    <row r="1605" spans="1:11" x14ac:dyDescent="0.25">
      <c r="A1605" s="21"/>
      <c r="B1605" s="21"/>
      <c r="C1605" s="530"/>
      <c r="D1605" s="274"/>
      <c r="E1605" s="273"/>
      <c r="F1605" s="236"/>
      <c r="G1605" s="276"/>
      <c r="H1605" s="276"/>
      <c r="I1605" s="237"/>
      <c r="K1605" s="448"/>
    </row>
    <row r="1606" spans="1:11" x14ac:dyDescent="0.25">
      <c r="A1606" s="21"/>
      <c r="B1606" s="21"/>
      <c r="C1606" s="530"/>
      <c r="D1606" s="274"/>
      <c r="E1606" s="273"/>
      <c r="F1606" s="273"/>
      <c r="G1606" s="278"/>
      <c r="H1606" s="288"/>
      <c r="I1606" s="274"/>
      <c r="K1606" s="448"/>
    </row>
    <row r="1607" spans="1:11" x14ac:dyDescent="0.25">
      <c r="A1607" s="21"/>
      <c r="B1607" s="21"/>
      <c r="C1607" s="530"/>
      <c r="D1607" s="274"/>
      <c r="E1607" s="273"/>
      <c r="F1607" s="273"/>
      <c r="G1607" s="278"/>
      <c r="H1607" s="288"/>
      <c r="I1607" s="274"/>
      <c r="K1607" s="448"/>
    </row>
    <row r="1608" spans="1:11" x14ac:dyDescent="0.25">
      <c r="A1608" s="21"/>
      <c r="B1608" s="21"/>
      <c r="C1608" s="530"/>
      <c r="D1608" s="274"/>
      <c r="E1608" s="273"/>
      <c r="F1608" s="273"/>
      <c r="G1608" s="278"/>
      <c r="H1608" s="288"/>
      <c r="I1608" s="274"/>
      <c r="K1608" s="448"/>
    </row>
    <row r="1609" spans="1:11" x14ac:dyDescent="0.25">
      <c r="A1609" s="21"/>
      <c r="B1609" s="21"/>
      <c r="C1609" s="530"/>
      <c r="D1609" s="274"/>
      <c r="E1609" s="273"/>
      <c r="F1609" s="273"/>
      <c r="G1609" s="278"/>
      <c r="H1609" s="288"/>
      <c r="I1609" s="274"/>
      <c r="K1609" s="448"/>
    </row>
    <row r="1610" spans="1:11" x14ac:dyDescent="0.25">
      <c r="A1610" s="21"/>
      <c r="B1610" s="21"/>
      <c r="C1610" s="530"/>
      <c r="D1610" s="274"/>
      <c r="E1610" s="273"/>
      <c r="F1610" s="273"/>
      <c r="G1610" s="278"/>
      <c r="H1610" s="288"/>
      <c r="I1610" s="274"/>
      <c r="K1610" s="448"/>
    </row>
    <row r="1611" spans="1:11" x14ac:dyDescent="0.25">
      <c r="A1611" s="21"/>
      <c r="B1611" s="21"/>
      <c r="C1611" s="530"/>
      <c r="D1611" s="274"/>
      <c r="E1611" s="273"/>
      <c r="F1611" s="273"/>
      <c r="G1611" s="278"/>
      <c r="H1611" s="288"/>
      <c r="I1611" s="274"/>
      <c r="K1611" s="448"/>
    </row>
    <row r="1612" spans="1:11" x14ac:dyDescent="0.25">
      <c r="A1612" s="21"/>
      <c r="B1612" s="21"/>
      <c r="C1612" s="530"/>
      <c r="D1612" s="274"/>
      <c r="E1612" s="273"/>
      <c r="F1612" s="273"/>
      <c r="G1612" s="278"/>
      <c r="H1612" s="288"/>
      <c r="I1612" s="274"/>
      <c r="K1612" s="448"/>
    </row>
    <row r="1613" spans="1:11" x14ac:dyDescent="0.25">
      <c r="A1613" s="21"/>
      <c r="B1613" s="21"/>
      <c r="C1613" s="530"/>
      <c r="D1613" s="274"/>
      <c r="E1613" s="273"/>
      <c r="F1613" s="273"/>
      <c r="G1613" s="278"/>
      <c r="H1613" s="288"/>
      <c r="I1613" s="274"/>
      <c r="K1613" s="448"/>
    </row>
    <row r="1614" spans="1:11" x14ac:dyDescent="0.25">
      <c r="A1614" s="21"/>
      <c r="B1614" s="21"/>
      <c r="C1614" s="530"/>
      <c r="D1614" s="274"/>
      <c r="E1614" s="273"/>
      <c r="F1614" s="273"/>
      <c r="G1614" s="278"/>
      <c r="H1614" s="288"/>
      <c r="I1614" s="274"/>
      <c r="K1614" s="448"/>
    </row>
    <row r="1615" spans="1:11" x14ac:dyDescent="0.25">
      <c r="A1615" s="21"/>
      <c r="B1615" s="21"/>
      <c r="C1615" s="530"/>
      <c r="D1615" s="274"/>
      <c r="E1615" s="273"/>
      <c r="F1615" s="273"/>
      <c r="G1615" s="278"/>
      <c r="H1615" s="288"/>
      <c r="I1615" s="274"/>
      <c r="K1615" s="448"/>
    </row>
    <row r="1616" spans="1:11" x14ac:dyDescent="0.25">
      <c r="A1616" s="21"/>
      <c r="B1616" s="21"/>
      <c r="C1616" s="530"/>
      <c r="D1616" s="274"/>
      <c r="E1616" s="273"/>
      <c r="F1616" s="273"/>
      <c r="G1616" s="278"/>
      <c r="H1616" s="288"/>
      <c r="I1616" s="274"/>
      <c r="K1616" s="448"/>
    </row>
    <row r="1617" spans="1:11" x14ac:dyDescent="0.25">
      <c r="A1617" s="21"/>
      <c r="B1617" s="21"/>
      <c r="C1617" s="530"/>
      <c r="D1617" s="274"/>
      <c r="E1617" s="273"/>
      <c r="F1617" s="273"/>
      <c r="G1617" s="288"/>
      <c r="H1617" s="288"/>
      <c r="K1617" s="448"/>
    </row>
    <row r="1618" spans="1:11" x14ac:dyDescent="0.25">
      <c r="A1618" s="21"/>
      <c r="B1618" s="21"/>
      <c r="C1618" s="530"/>
      <c r="D1618" s="274"/>
      <c r="E1618" s="273"/>
      <c r="F1618" s="273"/>
      <c r="G1618" s="288"/>
      <c r="H1618" s="288"/>
      <c r="K1618" s="448"/>
    </row>
    <row r="1619" spans="1:11" x14ac:dyDescent="0.25">
      <c r="E1619" s="183"/>
      <c r="F1619" s="226"/>
      <c r="G1619" s="275"/>
      <c r="H1619" s="275"/>
      <c r="I1619" s="227"/>
    </row>
    <row r="1620" spans="1:11" x14ac:dyDescent="0.25">
      <c r="E1620" s="183"/>
      <c r="F1620" s="226"/>
      <c r="G1620" s="275"/>
      <c r="H1620" s="275"/>
      <c r="I1620" s="227"/>
    </row>
    <row r="1621" spans="1:11" x14ac:dyDescent="0.25">
      <c r="E1621" s="183"/>
      <c r="F1621" s="226"/>
      <c r="G1621" s="275"/>
      <c r="H1621" s="275"/>
      <c r="I1621" s="227"/>
    </row>
    <row r="1622" spans="1:11" x14ac:dyDescent="0.25">
      <c r="F1622" s="226"/>
      <c r="G1622" s="275"/>
      <c r="H1622" s="275"/>
      <c r="I1622" s="227"/>
    </row>
    <row r="1623" spans="1:11" x14ac:dyDescent="0.25">
      <c r="E1623" s="183"/>
      <c r="F1623" s="226"/>
      <c r="G1623" s="275"/>
      <c r="H1623" s="275"/>
      <c r="I1623" s="227"/>
    </row>
    <row r="1624" spans="1:11" x14ac:dyDescent="0.25">
      <c r="F1624" s="226"/>
      <c r="G1624" s="275"/>
      <c r="H1624" s="275"/>
      <c r="I1624" s="227"/>
    </row>
    <row r="1625" spans="1:11" x14ac:dyDescent="0.25">
      <c r="F1625" s="226"/>
      <c r="G1625" s="275"/>
      <c r="H1625" s="275"/>
      <c r="I1625" s="227"/>
    </row>
    <row r="1626" spans="1:11" x14ac:dyDescent="0.25">
      <c r="A1626" s="21"/>
      <c r="B1626" s="21"/>
      <c r="C1626" s="530"/>
      <c r="D1626" s="274"/>
      <c r="E1626" s="22"/>
      <c r="F1626" s="236"/>
      <c r="G1626" s="276"/>
      <c r="H1626" s="276"/>
      <c r="I1626" s="237"/>
      <c r="K1626" s="448"/>
    </row>
    <row r="1627" spans="1:11" x14ac:dyDescent="0.25">
      <c r="A1627" s="21"/>
      <c r="B1627" s="21"/>
      <c r="C1627" s="530"/>
      <c r="D1627" s="274"/>
      <c r="E1627" s="22"/>
      <c r="F1627" s="236"/>
      <c r="G1627" s="276"/>
      <c r="H1627" s="276"/>
      <c r="I1627" s="237"/>
      <c r="K1627" s="448"/>
    </row>
    <row r="1628" spans="1:11" x14ac:dyDescent="0.25">
      <c r="A1628" s="21"/>
      <c r="B1628" s="21"/>
      <c r="C1628" s="530"/>
      <c r="D1628" s="274"/>
      <c r="E1628" s="22"/>
      <c r="F1628" s="236"/>
      <c r="G1628" s="276"/>
      <c r="H1628" s="276"/>
      <c r="I1628" s="237"/>
      <c r="K1628" s="448"/>
    </row>
    <row r="1629" spans="1:11" x14ac:dyDescent="0.25">
      <c r="F1629" s="226"/>
      <c r="G1629" s="275"/>
      <c r="H1629" s="275"/>
      <c r="I1629" s="227"/>
    </row>
    <row r="1630" spans="1:11" x14ac:dyDescent="0.25">
      <c r="A1630" s="21"/>
      <c r="F1630" s="226"/>
      <c r="G1630" s="275"/>
      <c r="H1630" s="275"/>
      <c r="I1630" s="227"/>
    </row>
    <row r="1631" spans="1:11" x14ac:dyDescent="0.25">
      <c r="F1631" s="226"/>
      <c r="G1631" s="275"/>
      <c r="H1631" s="275"/>
      <c r="I1631" s="237"/>
    </row>
    <row r="1632" spans="1:11" x14ac:dyDescent="0.25">
      <c r="E1632" s="183"/>
      <c r="F1632" s="226"/>
      <c r="G1632" s="275"/>
      <c r="H1632" s="275"/>
      <c r="I1632" s="237"/>
    </row>
    <row r="1633" spans="1:9" x14ac:dyDescent="0.25">
      <c r="E1633" s="183"/>
      <c r="F1633" s="226"/>
      <c r="G1633" s="275"/>
      <c r="H1633" s="275"/>
      <c r="I1633" s="227"/>
    </row>
    <row r="1634" spans="1:9" x14ac:dyDescent="0.25">
      <c r="E1634" s="183"/>
      <c r="F1634" s="226"/>
      <c r="G1634" s="275"/>
      <c r="H1634" s="275"/>
      <c r="I1634" s="227"/>
    </row>
    <row r="1635" spans="1:9" x14ac:dyDescent="0.25">
      <c r="E1635" s="183"/>
      <c r="F1635" s="226"/>
      <c r="G1635" s="275"/>
      <c r="H1635" s="275"/>
      <c r="I1635" s="227"/>
    </row>
    <row r="1636" spans="1:9" x14ac:dyDescent="0.25">
      <c r="E1636" s="183"/>
      <c r="F1636" s="226"/>
      <c r="G1636" s="275"/>
      <c r="H1636" s="275"/>
      <c r="I1636" s="227"/>
    </row>
    <row r="1637" spans="1:9" x14ac:dyDescent="0.25">
      <c r="E1637" s="183"/>
      <c r="F1637" s="226"/>
      <c r="G1637" s="275"/>
      <c r="H1637" s="275"/>
      <c r="I1637" s="227"/>
    </row>
    <row r="1638" spans="1:9" x14ac:dyDescent="0.25">
      <c r="F1638" s="226"/>
      <c r="G1638" s="275"/>
      <c r="H1638" s="275"/>
      <c r="I1638" s="227"/>
    </row>
    <row r="1639" spans="1:9" x14ac:dyDescent="0.25">
      <c r="A1639" s="21"/>
      <c r="F1639" s="236"/>
      <c r="G1639" s="276"/>
      <c r="H1639" s="276"/>
      <c r="I1639" s="237"/>
    </row>
    <row r="1640" spans="1:9" x14ac:dyDescent="0.25">
      <c r="A1640" s="21"/>
      <c r="F1640" s="236"/>
      <c r="G1640" s="276"/>
      <c r="H1640" s="276"/>
      <c r="I1640" s="237"/>
    </row>
    <row r="1641" spans="1:9" x14ac:dyDescent="0.25">
      <c r="A1641" s="21"/>
      <c r="F1641" s="236"/>
      <c r="G1641" s="276"/>
      <c r="H1641" s="276"/>
      <c r="I1641" s="237"/>
    </row>
    <row r="1642" spans="1:9" x14ac:dyDescent="0.25">
      <c r="A1642" s="21"/>
      <c r="F1642" s="236"/>
      <c r="G1642" s="276"/>
      <c r="H1642" s="276"/>
      <c r="I1642" s="237"/>
    </row>
    <row r="1643" spans="1:9" x14ac:dyDescent="0.25">
      <c r="F1643" s="226"/>
      <c r="G1643" s="275"/>
      <c r="H1643" s="275"/>
      <c r="I1643" s="227"/>
    </row>
    <row r="1644" spans="1:9" x14ac:dyDescent="0.25">
      <c r="A1644" s="21"/>
      <c r="F1644" s="226"/>
      <c r="G1644" s="275"/>
      <c r="H1644" s="275"/>
      <c r="I1644" s="227"/>
    </row>
    <row r="1645" spans="1:9" x14ac:dyDescent="0.25">
      <c r="F1645" s="226"/>
      <c r="G1645" s="275"/>
      <c r="H1645" s="275"/>
      <c r="I1645" s="227"/>
    </row>
    <row r="1646" spans="1:9" x14ac:dyDescent="0.25">
      <c r="F1646" s="226"/>
      <c r="G1646" s="275"/>
      <c r="H1646" s="275"/>
      <c r="I1646" s="227"/>
    </row>
    <row r="1647" spans="1:9" x14ac:dyDescent="0.25">
      <c r="F1647" s="226"/>
      <c r="G1647" s="275"/>
      <c r="H1647" s="275"/>
      <c r="I1647" s="227"/>
    </row>
    <row r="1648" spans="1:9" x14ac:dyDescent="0.25">
      <c r="A1648" s="21"/>
      <c r="F1648" s="236"/>
      <c r="G1648" s="276"/>
      <c r="H1648" s="276"/>
      <c r="I1648" s="237"/>
    </row>
    <row r="1649" spans="1:11" x14ac:dyDescent="0.25">
      <c r="A1649" s="21"/>
      <c r="F1649" s="236"/>
      <c r="G1649" s="276"/>
      <c r="H1649" s="276"/>
      <c r="I1649" s="237"/>
    </row>
    <row r="1650" spans="1:11" x14ac:dyDescent="0.25">
      <c r="A1650" s="21"/>
      <c r="F1650" s="236"/>
      <c r="G1650" s="276"/>
      <c r="H1650" s="276"/>
      <c r="I1650" s="237"/>
    </row>
    <row r="1651" spans="1:11" x14ac:dyDescent="0.25">
      <c r="A1651" s="21"/>
      <c r="F1651" s="226"/>
      <c r="G1651" s="275"/>
      <c r="H1651" s="275"/>
      <c r="I1651" s="227"/>
    </row>
    <row r="1652" spans="1:11" x14ac:dyDescent="0.25">
      <c r="A1652" s="21"/>
      <c r="B1652" s="21"/>
      <c r="C1652" s="530"/>
      <c r="D1652" s="274"/>
      <c r="E1652" s="22"/>
      <c r="F1652" s="236"/>
      <c r="G1652" s="276"/>
      <c r="H1652" s="276"/>
      <c r="I1652" s="237"/>
      <c r="K1652" s="448"/>
    </row>
    <row r="1653" spans="1:11" x14ac:dyDescent="0.25">
      <c r="E1653" s="183"/>
      <c r="F1653" s="226"/>
      <c r="G1653" s="275"/>
      <c r="H1653" s="275"/>
      <c r="I1653" s="227"/>
    </row>
    <row r="1654" spans="1:11" x14ac:dyDescent="0.25">
      <c r="A1654" s="21"/>
      <c r="E1654" s="183"/>
      <c r="F1654" s="236"/>
      <c r="G1654" s="276"/>
      <c r="H1654" s="276"/>
      <c r="I1654" s="237"/>
    </row>
    <row r="1655" spans="1:11" x14ac:dyDescent="0.25">
      <c r="A1655" s="21"/>
      <c r="E1655" s="183"/>
      <c r="F1655" s="236"/>
      <c r="G1655" s="276"/>
      <c r="H1655" s="276"/>
      <c r="I1655" s="237"/>
    </row>
    <row r="1656" spans="1:11" x14ac:dyDescent="0.25">
      <c r="A1656" s="21"/>
      <c r="E1656" s="183"/>
      <c r="F1656" s="236"/>
      <c r="G1656" s="276"/>
      <c r="H1656" s="276"/>
      <c r="I1656" s="237"/>
    </row>
    <row r="1657" spans="1:11" x14ac:dyDescent="0.25">
      <c r="A1657" s="21"/>
      <c r="E1657" s="183"/>
      <c r="F1657" s="273"/>
      <c r="G1657" s="278"/>
      <c r="H1657" s="288"/>
      <c r="I1657" s="274"/>
    </row>
    <row r="1658" spans="1:11" x14ac:dyDescent="0.25">
      <c r="A1658" s="21"/>
      <c r="E1658" s="183"/>
      <c r="F1658" s="273"/>
      <c r="G1658" s="278"/>
      <c r="H1658" s="288"/>
      <c r="I1658" s="274"/>
    </row>
    <row r="1659" spans="1:11" x14ac:dyDescent="0.25">
      <c r="A1659" s="21"/>
      <c r="E1659" s="183"/>
      <c r="F1659" s="273"/>
      <c r="G1659" s="278"/>
      <c r="H1659" s="288"/>
      <c r="I1659" s="274"/>
    </row>
    <row r="1660" spans="1:11" x14ac:dyDescent="0.25">
      <c r="A1660" s="21"/>
      <c r="E1660" s="183"/>
      <c r="F1660" s="273"/>
      <c r="G1660" s="278"/>
      <c r="H1660" s="288"/>
      <c r="I1660" s="274"/>
    </row>
    <row r="1661" spans="1:11" x14ac:dyDescent="0.25">
      <c r="A1661" s="21"/>
      <c r="E1661" s="183"/>
      <c r="F1661" s="273"/>
      <c r="G1661" s="278"/>
      <c r="H1661" s="288"/>
      <c r="I1661" s="274"/>
    </row>
    <row r="1662" spans="1:11" x14ac:dyDescent="0.25">
      <c r="A1662" s="21"/>
      <c r="E1662" s="183"/>
      <c r="F1662" s="273"/>
      <c r="G1662" s="278"/>
      <c r="H1662" s="288"/>
      <c r="I1662" s="274"/>
    </row>
    <row r="1663" spans="1:11" x14ac:dyDescent="0.25">
      <c r="A1663" s="21"/>
      <c r="E1663" s="183"/>
      <c r="F1663" s="273"/>
      <c r="G1663" s="278"/>
      <c r="H1663" s="288"/>
      <c r="I1663" s="274"/>
    </row>
    <row r="1664" spans="1:11" x14ac:dyDescent="0.25">
      <c r="A1664" s="21"/>
      <c r="E1664" s="183"/>
      <c r="F1664" s="273"/>
      <c r="G1664" s="278"/>
      <c r="H1664" s="288"/>
      <c r="I1664" s="274"/>
    </row>
    <row r="1665" spans="1:11" x14ac:dyDescent="0.25">
      <c r="A1665" s="21"/>
      <c r="E1665" s="183"/>
      <c r="F1665" s="273"/>
      <c r="G1665" s="278"/>
      <c r="H1665" s="288"/>
      <c r="I1665" s="274"/>
    </row>
    <row r="1666" spans="1:11" x14ac:dyDescent="0.25">
      <c r="A1666" s="21"/>
      <c r="B1666" s="21"/>
      <c r="C1666" s="530"/>
      <c r="D1666" s="274"/>
      <c r="E1666" s="273"/>
      <c r="F1666" s="273"/>
      <c r="G1666" s="288"/>
      <c r="H1666" s="288"/>
      <c r="K1666" s="448"/>
    </row>
    <row r="1667" spans="1:11" x14ac:dyDescent="0.25">
      <c r="A1667" s="21"/>
      <c r="B1667" s="21"/>
      <c r="C1667" s="530"/>
      <c r="D1667" s="274"/>
      <c r="E1667" s="273"/>
      <c r="F1667" s="273"/>
      <c r="G1667" s="288"/>
      <c r="H1667" s="288"/>
      <c r="K1667" s="448"/>
    </row>
    <row r="1668" spans="1:11" x14ac:dyDescent="0.25">
      <c r="E1668" s="183"/>
      <c r="F1668" s="226"/>
      <c r="G1668" s="275"/>
      <c r="H1668" s="275"/>
      <c r="I1668" s="227"/>
    </row>
    <row r="1669" spans="1:11" x14ac:dyDescent="0.25">
      <c r="E1669" s="183"/>
      <c r="F1669" s="226"/>
      <c r="G1669" s="275"/>
      <c r="H1669" s="275"/>
      <c r="I1669" s="227"/>
    </row>
    <row r="1670" spans="1:11" x14ac:dyDescent="0.25">
      <c r="E1670" s="183"/>
      <c r="F1670" s="226"/>
      <c r="G1670" s="275"/>
      <c r="H1670" s="275"/>
      <c r="I1670" s="227"/>
    </row>
    <row r="1671" spans="1:11" x14ac:dyDescent="0.25">
      <c r="E1671" s="183"/>
      <c r="F1671" s="226"/>
      <c r="G1671" s="275"/>
      <c r="H1671" s="275"/>
      <c r="I1671" s="227"/>
    </row>
    <row r="1672" spans="1:11" x14ac:dyDescent="0.25">
      <c r="F1672" s="226"/>
      <c r="G1672" s="275"/>
      <c r="H1672" s="275"/>
      <c r="I1672" s="227"/>
    </row>
    <row r="1673" spans="1:11" x14ac:dyDescent="0.25">
      <c r="F1673" s="226"/>
      <c r="G1673" s="275"/>
      <c r="H1673" s="275"/>
      <c r="I1673" s="227"/>
    </row>
    <row r="1674" spans="1:11" x14ac:dyDescent="0.25">
      <c r="F1674" s="226"/>
      <c r="G1674" s="275"/>
      <c r="H1674" s="275"/>
      <c r="I1674" s="227"/>
    </row>
    <row r="1675" spans="1:11" x14ac:dyDescent="0.25">
      <c r="A1675" s="21"/>
      <c r="C1675" s="530"/>
      <c r="D1675" s="274"/>
      <c r="E1675" s="183"/>
      <c r="F1675" s="236"/>
      <c r="G1675" s="276"/>
      <c r="H1675" s="276"/>
      <c r="I1675" s="237"/>
      <c r="K1675" s="448"/>
    </row>
    <row r="1676" spans="1:11" x14ac:dyDescent="0.25">
      <c r="A1676" s="21"/>
      <c r="C1676" s="530"/>
      <c r="D1676" s="274"/>
      <c r="E1676" s="183"/>
      <c r="F1676" s="236"/>
      <c r="G1676" s="276"/>
      <c r="H1676" s="276"/>
      <c r="I1676" s="237"/>
      <c r="K1676" s="448"/>
    </row>
    <row r="1677" spans="1:11" x14ac:dyDescent="0.25">
      <c r="A1677" s="21"/>
      <c r="C1677" s="530"/>
      <c r="D1677" s="274"/>
      <c r="E1677" s="183"/>
      <c r="F1677" s="236"/>
      <c r="G1677" s="276"/>
      <c r="H1677" s="276"/>
      <c r="I1677" s="237"/>
      <c r="K1677" s="448"/>
    </row>
    <row r="1678" spans="1:11" x14ac:dyDescent="0.25">
      <c r="A1678" s="21"/>
      <c r="B1678" s="21"/>
      <c r="C1678" s="530"/>
      <c r="D1678" s="274"/>
      <c r="E1678" s="273"/>
      <c r="F1678" s="236"/>
      <c r="G1678" s="276"/>
      <c r="H1678" s="276"/>
      <c r="I1678" s="237"/>
      <c r="K1678" s="448"/>
    </row>
    <row r="1679" spans="1:11" x14ac:dyDescent="0.25">
      <c r="A1679" s="21"/>
      <c r="B1679" s="21"/>
      <c r="C1679" s="530"/>
      <c r="D1679" s="274"/>
      <c r="E1679" s="273"/>
      <c r="F1679" s="236"/>
      <c r="G1679" s="276"/>
      <c r="H1679" s="276"/>
      <c r="I1679" s="237"/>
      <c r="K1679" s="448"/>
    </row>
    <row r="1680" spans="1:11" x14ac:dyDescent="0.25">
      <c r="E1680" s="183"/>
      <c r="F1680" s="226"/>
      <c r="G1680" s="275"/>
      <c r="H1680" s="275"/>
      <c r="I1680" s="227"/>
    </row>
    <row r="1681" spans="1:11" x14ac:dyDescent="0.25">
      <c r="E1681" s="183"/>
      <c r="F1681" s="226"/>
      <c r="G1681" s="275"/>
      <c r="H1681" s="275"/>
      <c r="I1681" s="227"/>
    </row>
    <row r="1682" spans="1:11" x14ac:dyDescent="0.25">
      <c r="C1682" s="530"/>
      <c r="D1682" s="274"/>
      <c r="E1682" s="183"/>
      <c r="F1682" s="226"/>
      <c r="G1682" s="275"/>
      <c r="H1682" s="275"/>
      <c r="I1682" s="227"/>
      <c r="K1682" s="448"/>
    </row>
    <row r="1683" spans="1:11" x14ac:dyDescent="0.25">
      <c r="C1683" s="530"/>
      <c r="D1683" s="274"/>
      <c r="E1683" s="183"/>
      <c r="F1683" s="226"/>
      <c r="G1683" s="275"/>
      <c r="H1683" s="275"/>
      <c r="I1683" s="227"/>
      <c r="K1683" s="448"/>
    </row>
    <row r="1684" spans="1:11" x14ac:dyDescent="0.25">
      <c r="E1684" s="183"/>
      <c r="F1684" s="226"/>
      <c r="G1684" s="275"/>
      <c r="H1684" s="275"/>
      <c r="I1684" s="227"/>
    </row>
    <row r="1685" spans="1:11" x14ac:dyDescent="0.25">
      <c r="E1685" s="183"/>
      <c r="F1685" s="226"/>
      <c r="G1685" s="275"/>
      <c r="H1685" s="275"/>
      <c r="I1685" s="227"/>
    </row>
    <row r="1686" spans="1:11" x14ac:dyDescent="0.25">
      <c r="E1686" s="183"/>
      <c r="F1686" s="226"/>
      <c r="G1686" s="275"/>
      <c r="H1686" s="275"/>
      <c r="I1686" s="227"/>
    </row>
    <row r="1687" spans="1:11" x14ac:dyDescent="0.25">
      <c r="F1687" s="226"/>
      <c r="G1687" s="275"/>
      <c r="H1687" s="275"/>
      <c r="I1687" s="227"/>
    </row>
    <row r="1688" spans="1:11" x14ac:dyDescent="0.25">
      <c r="F1688" s="226"/>
      <c r="G1688" s="275"/>
      <c r="H1688" s="275"/>
      <c r="I1688" s="227"/>
    </row>
    <row r="1689" spans="1:11" x14ac:dyDescent="0.25">
      <c r="A1689" s="21"/>
      <c r="F1689" s="236"/>
      <c r="G1689" s="276"/>
      <c r="H1689" s="276"/>
      <c r="I1689" s="237"/>
    </row>
    <row r="1690" spans="1:11" x14ac:dyDescent="0.25">
      <c r="A1690" s="21"/>
      <c r="F1690" s="236"/>
      <c r="G1690" s="276"/>
      <c r="H1690" s="276"/>
      <c r="I1690" s="237"/>
    </row>
    <row r="1691" spans="1:11" x14ac:dyDescent="0.25">
      <c r="A1691" s="21"/>
      <c r="F1691" s="236"/>
      <c r="G1691" s="276"/>
      <c r="H1691" s="276"/>
      <c r="I1691" s="237"/>
    </row>
    <row r="1692" spans="1:11" x14ac:dyDescent="0.25">
      <c r="A1692" s="21"/>
      <c r="F1692" s="236"/>
      <c r="G1692" s="276"/>
      <c r="H1692" s="276"/>
      <c r="I1692" s="237"/>
    </row>
    <row r="1693" spans="1:11" x14ac:dyDescent="0.25">
      <c r="A1693" s="21"/>
      <c r="F1693" s="236"/>
      <c r="G1693" s="276"/>
      <c r="H1693" s="276"/>
      <c r="I1693" s="237"/>
    </row>
    <row r="1694" spans="1:11" x14ac:dyDescent="0.25">
      <c r="E1694" s="183"/>
      <c r="F1694" s="226"/>
      <c r="G1694" s="275"/>
      <c r="H1694" s="275"/>
      <c r="I1694" s="227"/>
    </row>
    <row r="1695" spans="1:11" x14ac:dyDescent="0.25">
      <c r="E1695" s="183"/>
      <c r="F1695" s="226"/>
      <c r="G1695" s="275"/>
      <c r="H1695" s="275"/>
      <c r="I1695" s="227"/>
    </row>
    <row r="1696" spans="1:11" x14ac:dyDescent="0.25">
      <c r="E1696" s="183"/>
      <c r="F1696" s="226"/>
      <c r="G1696" s="275"/>
      <c r="H1696" s="275"/>
      <c r="I1696" s="227"/>
    </row>
    <row r="1697" spans="1:11" x14ac:dyDescent="0.25">
      <c r="E1697" s="183"/>
      <c r="F1697" s="226"/>
      <c r="G1697" s="275"/>
      <c r="H1697" s="275"/>
      <c r="I1697" s="227"/>
    </row>
    <row r="1698" spans="1:11" x14ac:dyDescent="0.25">
      <c r="A1698" s="21"/>
      <c r="B1698" s="21"/>
      <c r="C1698" s="530"/>
      <c r="D1698" s="274"/>
      <c r="E1698" s="273"/>
      <c r="F1698" s="236"/>
      <c r="G1698" s="276"/>
      <c r="H1698" s="276"/>
      <c r="I1698" s="237"/>
      <c r="K1698" s="448"/>
    </row>
    <row r="1699" spans="1:11" x14ac:dyDescent="0.25">
      <c r="A1699" s="21"/>
      <c r="B1699" s="21"/>
      <c r="C1699" s="530"/>
      <c r="D1699" s="274"/>
      <c r="E1699" s="273"/>
      <c r="F1699" s="236"/>
      <c r="G1699" s="276"/>
      <c r="H1699" s="276"/>
      <c r="I1699" s="237"/>
      <c r="K1699" s="448"/>
    </row>
    <row r="1700" spans="1:11" x14ac:dyDescent="0.25">
      <c r="A1700" s="21"/>
      <c r="F1700" s="236"/>
      <c r="G1700" s="276"/>
      <c r="H1700" s="276"/>
      <c r="I1700" s="237"/>
    </row>
    <row r="1701" spans="1:11" x14ac:dyDescent="0.25">
      <c r="A1701" s="21"/>
      <c r="F1701" s="236"/>
      <c r="G1701" s="276"/>
      <c r="H1701" s="276"/>
      <c r="I1701" s="237"/>
    </row>
    <row r="1702" spans="1:11" x14ac:dyDescent="0.25">
      <c r="A1702" s="21"/>
      <c r="E1702" s="22"/>
      <c r="F1702" s="236"/>
      <c r="G1702" s="276"/>
      <c r="H1702" s="276"/>
      <c r="I1702" s="237"/>
    </row>
    <row r="1703" spans="1:11" x14ac:dyDescent="0.25">
      <c r="A1703" s="562"/>
      <c r="B1703" s="563"/>
      <c r="C1703" s="527"/>
      <c r="D1703" s="528"/>
      <c r="E1703" s="280"/>
      <c r="F1703" s="236"/>
      <c r="G1703" s="276"/>
      <c r="H1703" s="276"/>
      <c r="I1703" s="227"/>
      <c r="K1703" s="524"/>
    </row>
    <row r="1704" spans="1:11" x14ac:dyDescent="0.25">
      <c r="A1704" s="562"/>
      <c r="B1704" s="563"/>
      <c r="C1704" s="527"/>
      <c r="D1704" s="528"/>
      <c r="E1704" s="280"/>
      <c r="F1704" s="236"/>
      <c r="G1704" s="276"/>
      <c r="H1704" s="276"/>
      <c r="I1704" s="227"/>
      <c r="K1704" s="524"/>
    </row>
    <row r="1705" spans="1:11" x14ac:dyDescent="0.25">
      <c r="A1705" s="562"/>
      <c r="B1705" s="563"/>
      <c r="C1705" s="527"/>
      <c r="D1705" s="528"/>
      <c r="E1705" s="280"/>
      <c r="F1705" s="236"/>
      <c r="G1705" s="276"/>
      <c r="H1705" s="276"/>
      <c r="I1705" s="227"/>
      <c r="K1705" s="524"/>
    </row>
    <row r="1706" spans="1:11" x14ac:dyDescent="0.25">
      <c r="A1706" s="562"/>
      <c r="B1706" s="563"/>
      <c r="C1706" s="527"/>
      <c r="D1706" s="528"/>
      <c r="E1706" s="280"/>
      <c r="F1706" s="236"/>
      <c r="G1706" s="276"/>
      <c r="H1706" s="276"/>
      <c r="I1706" s="227"/>
      <c r="K1706" s="524"/>
    </row>
    <row r="1707" spans="1:11" x14ac:dyDescent="0.25">
      <c r="F1707" s="226"/>
      <c r="G1707" s="275"/>
      <c r="H1707" s="275"/>
      <c r="I1707" s="227"/>
    </row>
    <row r="1708" spans="1:11" x14ac:dyDescent="0.25">
      <c r="C1708" s="530"/>
      <c r="D1708" s="274"/>
      <c r="F1708" s="226"/>
      <c r="G1708" s="275"/>
      <c r="H1708" s="275"/>
      <c r="I1708" s="227"/>
      <c r="K1708" s="448"/>
    </row>
    <row r="1709" spans="1:11" x14ac:dyDescent="0.25">
      <c r="A1709" s="21"/>
      <c r="B1709" s="21"/>
      <c r="C1709" s="530"/>
      <c r="D1709" s="274"/>
      <c r="E1709" s="273"/>
      <c r="F1709" s="236"/>
      <c r="G1709" s="276"/>
      <c r="H1709" s="276"/>
      <c r="I1709" s="227"/>
      <c r="K1709" s="448"/>
    </row>
    <row r="1710" spans="1:11" x14ac:dyDescent="0.25">
      <c r="E1710" s="183"/>
      <c r="F1710" s="226"/>
      <c r="G1710" s="275"/>
      <c r="H1710" s="275"/>
      <c r="I1710" s="227"/>
    </row>
    <row r="1711" spans="1:11" x14ac:dyDescent="0.25">
      <c r="E1711" s="183"/>
      <c r="F1711" s="226"/>
      <c r="G1711" s="275"/>
      <c r="H1711" s="275"/>
      <c r="I1711" s="227"/>
    </row>
    <row r="1712" spans="1:11" x14ac:dyDescent="0.25">
      <c r="E1712" s="183"/>
      <c r="F1712" s="226"/>
      <c r="G1712" s="275"/>
      <c r="H1712" s="275"/>
      <c r="I1712" s="227"/>
    </row>
    <row r="1713" spans="1:11" x14ac:dyDescent="0.25">
      <c r="E1713" s="183"/>
      <c r="F1713" s="226"/>
      <c r="G1713" s="275"/>
      <c r="H1713" s="275"/>
      <c r="I1713" s="227"/>
    </row>
    <row r="1714" spans="1:11" x14ac:dyDescent="0.25">
      <c r="F1714" s="226"/>
      <c r="G1714" s="275"/>
      <c r="H1714" s="275"/>
      <c r="I1714" s="227"/>
    </row>
    <row r="1715" spans="1:11" x14ac:dyDescent="0.25">
      <c r="F1715" s="226"/>
      <c r="G1715" s="275"/>
      <c r="H1715" s="275"/>
      <c r="I1715" s="227"/>
    </row>
    <row r="1716" spans="1:11" x14ac:dyDescent="0.25">
      <c r="A1716" s="21"/>
      <c r="B1716" s="21"/>
      <c r="C1716" s="530"/>
      <c r="D1716" s="274"/>
      <c r="E1716" s="22"/>
      <c r="F1716" s="236"/>
      <c r="G1716" s="276"/>
      <c r="H1716" s="276"/>
      <c r="I1716" s="237"/>
      <c r="K1716" s="448"/>
    </row>
    <row r="1717" spans="1:11" x14ac:dyDescent="0.25">
      <c r="A1717" s="21"/>
      <c r="B1717" s="21"/>
      <c r="C1717" s="530"/>
      <c r="D1717" s="274"/>
      <c r="E1717" s="22"/>
      <c r="F1717" s="236"/>
      <c r="G1717" s="276"/>
      <c r="H1717" s="276"/>
      <c r="I1717" s="237"/>
      <c r="K1717" s="448"/>
    </row>
    <row r="1718" spans="1:11" x14ac:dyDescent="0.25">
      <c r="A1718" s="21"/>
      <c r="B1718" s="21"/>
      <c r="C1718" s="530"/>
      <c r="D1718" s="274"/>
      <c r="E1718" s="22"/>
      <c r="F1718" s="236"/>
      <c r="G1718" s="276"/>
      <c r="H1718" s="276"/>
      <c r="I1718" s="237"/>
      <c r="K1718" s="448"/>
    </row>
    <row r="1719" spans="1:11" x14ac:dyDescent="0.25">
      <c r="A1719" s="21"/>
      <c r="B1719" s="21"/>
      <c r="C1719" s="530"/>
      <c r="D1719" s="274"/>
      <c r="E1719" s="22"/>
      <c r="F1719" s="236"/>
      <c r="G1719" s="276"/>
      <c r="H1719" s="276"/>
      <c r="I1719" s="237"/>
      <c r="K1719" s="448"/>
    </row>
    <row r="1720" spans="1:11" x14ac:dyDescent="0.25">
      <c r="F1720" s="226"/>
      <c r="G1720" s="275"/>
      <c r="H1720" s="275"/>
      <c r="I1720" s="227"/>
    </row>
    <row r="1721" spans="1:11" x14ac:dyDescent="0.25">
      <c r="A1721" s="21"/>
      <c r="F1721" s="226"/>
      <c r="G1721" s="275"/>
      <c r="H1721" s="275"/>
      <c r="I1721" s="227"/>
    </row>
    <row r="1722" spans="1:11" x14ac:dyDescent="0.25">
      <c r="E1722" s="183"/>
      <c r="F1722" s="226"/>
      <c r="G1722" s="275"/>
      <c r="H1722" s="275"/>
      <c r="I1722" s="227"/>
    </row>
    <row r="1723" spans="1:11" x14ac:dyDescent="0.25">
      <c r="C1723" s="530"/>
      <c r="D1723" s="274"/>
      <c r="E1723" s="183"/>
      <c r="F1723" s="226"/>
      <c r="G1723" s="275"/>
      <c r="H1723" s="275"/>
      <c r="I1723" s="227"/>
      <c r="K1723" s="448"/>
    </row>
    <row r="1724" spans="1:11" x14ac:dyDescent="0.25">
      <c r="C1724" s="530"/>
      <c r="D1724" s="274"/>
      <c r="E1724" s="183"/>
      <c r="F1724" s="226"/>
      <c r="G1724" s="275"/>
      <c r="H1724" s="275"/>
      <c r="I1724" s="227"/>
      <c r="K1724" s="448"/>
    </row>
    <row r="1725" spans="1:11" x14ac:dyDescent="0.25">
      <c r="E1725" s="183"/>
      <c r="F1725" s="226"/>
      <c r="G1725" s="275"/>
      <c r="H1725" s="275"/>
      <c r="I1725" s="227"/>
    </row>
    <row r="1726" spans="1:11" x14ac:dyDescent="0.25">
      <c r="E1726" s="183"/>
      <c r="F1726" s="226"/>
      <c r="G1726" s="275"/>
      <c r="H1726" s="275"/>
      <c r="I1726" s="227"/>
    </row>
    <row r="1727" spans="1:11" x14ac:dyDescent="0.25">
      <c r="E1727" s="183"/>
      <c r="F1727" s="226"/>
      <c r="G1727" s="275"/>
      <c r="H1727" s="275"/>
      <c r="I1727" s="227"/>
    </row>
    <row r="1728" spans="1:11" x14ac:dyDescent="0.25">
      <c r="E1728" s="183"/>
      <c r="F1728" s="226"/>
      <c r="G1728" s="275"/>
      <c r="H1728" s="275"/>
      <c r="I1728" s="227"/>
    </row>
    <row r="1729" spans="1:9" x14ac:dyDescent="0.25">
      <c r="E1729" s="183"/>
      <c r="F1729" s="226"/>
      <c r="G1729" s="275"/>
      <c r="H1729" s="275"/>
      <c r="I1729" s="227"/>
    </row>
    <row r="1730" spans="1:9" x14ac:dyDescent="0.25">
      <c r="F1730" s="226"/>
      <c r="G1730" s="275"/>
      <c r="H1730" s="275"/>
      <c r="I1730" s="227"/>
    </row>
    <row r="1731" spans="1:9" x14ac:dyDescent="0.25">
      <c r="A1731" s="21"/>
      <c r="F1731" s="236"/>
      <c r="G1731" s="276"/>
      <c r="H1731" s="276"/>
      <c r="I1731" s="237"/>
    </row>
    <row r="1732" spans="1:9" x14ac:dyDescent="0.25">
      <c r="A1732" s="21"/>
      <c r="F1732" s="236"/>
      <c r="G1732" s="276"/>
      <c r="H1732" s="276"/>
      <c r="I1732" s="237"/>
    </row>
    <row r="1733" spans="1:9" x14ac:dyDescent="0.25">
      <c r="A1733" s="21"/>
      <c r="F1733" s="236"/>
      <c r="G1733" s="276"/>
      <c r="H1733" s="276"/>
      <c r="I1733" s="237"/>
    </row>
    <row r="1734" spans="1:9" x14ac:dyDescent="0.25">
      <c r="A1734" s="21"/>
      <c r="F1734" s="236"/>
      <c r="G1734" s="276"/>
      <c r="H1734" s="276"/>
      <c r="I1734" s="237"/>
    </row>
    <row r="1735" spans="1:9" x14ac:dyDescent="0.25">
      <c r="F1735" s="226"/>
      <c r="G1735" s="275"/>
      <c r="H1735" s="275"/>
      <c r="I1735" s="227"/>
    </row>
    <row r="1736" spans="1:9" x14ac:dyDescent="0.25">
      <c r="A1736" s="21"/>
      <c r="F1736" s="226"/>
      <c r="G1736" s="275"/>
      <c r="H1736" s="275"/>
      <c r="I1736" s="227"/>
    </row>
    <row r="1737" spans="1:9" x14ac:dyDescent="0.25">
      <c r="E1737" s="183"/>
      <c r="F1737" s="226"/>
      <c r="G1737" s="275"/>
      <c r="H1737" s="275"/>
      <c r="I1737" s="227"/>
    </row>
    <row r="1738" spans="1:9" x14ac:dyDescent="0.25">
      <c r="E1738" s="183"/>
      <c r="F1738" s="226"/>
      <c r="G1738" s="275"/>
      <c r="H1738" s="275"/>
      <c r="I1738" s="227"/>
    </row>
    <row r="1739" spans="1:9" x14ac:dyDescent="0.25">
      <c r="F1739" s="226"/>
      <c r="G1739" s="275"/>
      <c r="H1739" s="275"/>
      <c r="I1739" s="227"/>
    </row>
    <row r="1740" spans="1:9" x14ac:dyDescent="0.25">
      <c r="F1740" s="226"/>
      <c r="G1740" s="275"/>
      <c r="H1740" s="275"/>
      <c r="I1740" s="227"/>
    </row>
    <row r="1741" spans="1:9" x14ac:dyDescent="0.25">
      <c r="A1741" s="21"/>
      <c r="F1741" s="236"/>
      <c r="G1741" s="276"/>
      <c r="H1741" s="276"/>
      <c r="I1741" s="237"/>
    </row>
    <row r="1742" spans="1:9" x14ac:dyDescent="0.25">
      <c r="F1742" s="226"/>
      <c r="G1742" s="275"/>
      <c r="H1742" s="275"/>
      <c r="I1742" s="227"/>
    </row>
    <row r="1743" spans="1:9" x14ac:dyDescent="0.25">
      <c r="A1743" s="21"/>
      <c r="F1743" s="226"/>
      <c r="G1743" s="275"/>
      <c r="H1743" s="275"/>
      <c r="I1743" s="227"/>
    </row>
    <row r="1744" spans="1:9" x14ac:dyDescent="0.25">
      <c r="E1744" s="183"/>
      <c r="F1744" s="226"/>
      <c r="G1744" s="275"/>
      <c r="H1744" s="275"/>
      <c r="I1744" s="227"/>
    </row>
    <row r="1745" spans="1:11" x14ac:dyDescent="0.25">
      <c r="A1745" s="21"/>
      <c r="B1745" s="21"/>
      <c r="C1745" s="530"/>
      <c r="D1745" s="274"/>
      <c r="E1745" s="273"/>
      <c r="F1745" s="236"/>
      <c r="G1745" s="276"/>
      <c r="H1745" s="276"/>
      <c r="I1745" s="237"/>
      <c r="K1745" s="448"/>
    </row>
    <row r="1746" spans="1:11" x14ac:dyDescent="0.25">
      <c r="F1746" s="226"/>
      <c r="G1746" s="275"/>
      <c r="H1746" s="275"/>
      <c r="I1746" s="227"/>
    </row>
    <row r="1747" spans="1:11" x14ac:dyDescent="0.25">
      <c r="A1747" s="21"/>
      <c r="E1747" s="183"/>
      <c r="F1747" s="236"/>
      <c r="G1747" s="276"/>
      <c r="H1747" s="276"/>
      <c r="I1747" s="237"/>
    </row>
    <row r="1748" spans="1:11" x14ac:dyDescent="0.25">
      <c r="A1748" s="21"/>
      <c r="E1748" s="183"/>
      <c r="F1748" s="236"/>
      <c r="G1748" s="276"/>
      <c r="H1748" s="276"/>
      <c r="I1748" s="237"/>
    </row>
    <row r="1757" spans="1:11" x14ac:dyDescent="0.25">
      <c r="C1757" s="530"/>
      <c r="D1757" s="274"/>
      <c r="K1757" s="448"/>
    </row>
    <row r="1758" spans="1:11" x14ac:dyDescent="0.25">
      <c r="A1758" s="21"/>
    </row>
    <row r="1759" spans="1:11" x14ac:dyDescent="0.25">
      <c r="E1759" s="183"/>
      <c r="F1759" s="226"/>
      <c r="G1759" s="275"/>
      <c r="H1759" s="275"/>
      <c r="I1759" s="227"/>
    </row>
    <row r="1760" spans="1:11" x14ac:dyDescent="0.25">
      <c r="E1760" s="183"/>
      <c r="F1760" s="226"/>
      <c r="G1760" s="275"/>
      <c r="H1760" s="275"/>
      <c r="I1760" s="227"/>
    </row>
    <row r="1761" spans="1:11" x14ac:dyDescent="0.25">
      <c r="E1761" s="183"/>
      <c r="F1761" s="226"/>
      <c r="G1761" s="275"/>
      <c r="H1761" s="275"/>
      <c r="I1761" s="227"/>
    </row>
    <row r="1762" spans="1:11" x14ac:dyDescent="0.25">
      <c r="F1762" s="226"/>
      <c r="G1762" s="275"/>
      <c r="H1762" s="275"/>
      <c r="I1762" s="227"/>
    </row>
    <row r="1763" spans="1:11" x14ac:dyDescent="0.25">
      <c r="F1763" s="226"/>
      <c r="G1763" s="275"/>
      <c r="H1763" s="275"/>
      <c r="I1763" s="227"/>
    </row>
    <row r="1764" spans="1:11" x14ac:dyDescent="0.25">
      <c r="F1764" s="226"/>
      <c r="G1764" s="275"/>
      <c r="H1764" s="275"/>
      <c r="I1764" s="227"/>
    </row>
    <row r="1765" spans="1:11" x14ac:dyDescent="0.25">
      <c r="A1765" s="21"/>
      <c r="B1765" s="21"/>
      <c r="C1765" s="530"/>
      <c r="D1765" s="274"/>
      <c r="E1765" s="22"/>
      <c r="F1765" s="236"/>
      <c r="G1765" s="276"/>
      <c r="H1765" s="276"/>
      <c r="I1765" s="237"/>
      <c r="K1765" s="448"/>
    </row>
    <row r="1766" spans="1:11" x14ac:dyDescent="0.25">
      <c r="A1766" s="21"/>
      <c r="B1766" s="21"/>
      <c r="C1766" s="530"/>
      <c r="D1766" s="274"/>
      <c r="E1766" s="22"/>
      <c r="F1766" s="236"/>
      <c r="G1766" s="276"/>
      <c r="H1766" s="276"/>
      <c r="I1766" s="237"/>
      <c r="J1766" s="291"/>
      <c r="K1766" s="448"/>
    </row>
    <row r="1767" spans="1:11" x14ac:dyDescent="0.25">
      <c r="A1767" s="21"/>
      <c r="B1767" s="21"/>
      <c r="C1767" s="530"/>
      <c r="D1767" s="274"/>
      <c r="E1767" s="22"/>
      <c r="F1767" s="236"/>
      <c r="G1767" s="276"/>
      <c r="H1767" s="276"/>
      <c r="I1767" s="237"/>
      <c r="J1767" s="291"/>
      <c r="K1767" s="448"/>
    </row>
    <row r="1768" spans="1:11" x14ac:dyDescent="0.25">
      <c r="A1768" s="21"/>
      <c r="B1768" s="21"/>
      <c r="C1768" s="530"/>
      <c r="D1768" s="274"/>
      <c r="E1768" s="22"/>
      <c r="F1768" s="236"/>
      <c r="G1768" s="276"/>
      <c r="H1768" s="276"/>
      <c r="I1768" s="237"/>
      <c r="J1768" s="291"/>
      <c r="K1768" s="448"/>
    </row>
    <row r="1769" spans="1:11" x14ac:dyDescent="0.25">
      <c r="F1769" s="226"/>
      <c r="G1769" s="275"/>
      <c r="H1769" s="275"/>
      <c r="I1769" s="227"/>
    </row>
    <row r="1770" spans="1:11" x14ac:dyDescent="0.25">
      <c r="A1770" s="21"/>
      <c r="F1770" s="226"/>
      <c r="G1770" s="275"/>
      <c r="H1770" s="275"/>
      <c r="I1770" s="227"/>
    </row>
    <row r="1771" spans="1:11" x14ac:dyDescent="0.25">
      <c r="E1771" s="183"/>
      <c r="F1771" s="226"/>
      <c r="G1771" s="275"/>
      <c r="H1771" s="275"/>
      <c r="I1771" s="227"/>
    </row>
    <row r="1772" spans="1:11" x14ac:dyDescent="0.25">
      <c r="E1772" s="183"/>
      <c r="F1772" s="226"/>
      <c r="G1772" s="275"/>
      <c r="H1772" s="275"/>
      <c r="I1772" s="227"/>
    </row>
    <row r="1773" spans="1:11" x14ac:dyDescent="0.25">
      <c r="E1773" s="183"/>
      <c r="F1773" s="226"/>
      <c r="G1773" s="275"/>
      <c r="H1773" s="275"/>
      <c r="I1773" s="227"/>
    </row>
    <row r="1774" spans="1:11" x14ac:dyDescent="0.25">
      <c r="E1774" s="183"/>
      <c r="F1774" s="226"/>
      <c r="G1774" s="275"/>
      <c r="H1774" s="275"/>
      <c r="I1774" s="227"/>
    </row>
    <row r="1775" spans="1:11" x14ac:dyDescent="0.25">
      <c r="E1775" s="183"/>
      <c r="F1775" s="226"/>
      <c r="G1775" s="275"/>
      <c r="H1775" s="275"/>
      <c r="I1775" s="227"/>
    </row>
    <row r="1776" spans="1:11" x14ac:dyDescent="0.25">
      <c r="E1776" s="183"/>
      <c r="F1776" s="226"/>
      <c r="G1776" s="275"/>
      <c r="H1776" s="275"/>
      <c r="I1776" s="227"/>
    </row>
    <row r="1777" spans="1:11" x14ac:dyDescent="0.25">
      <c r="E1777" s="183"/>
      <c r="F1777" s="226"/>
      <c r="G1777" s="275"/>
      <c r="H1777" s="275"/>
      <c r="I1777" s="227"/>
    </row>
    <row r="1778" spans="1:11" x14ac:dyDescent="0.25">
      <c r="F1778" s="226"/>
      <c r="G1778" s="275"/>
      <c r="H1778" s="275"/>
      <c r="I1778" s="227"/>
    </row>
    <row r="1779" spans="1:11" x14ac:dyDescent="0.25">
      <c r="A1779" s="21"/>
      <c r="F1779" s="236"/>
      <c r="G1779" s="276"/>
      <c r="H1779" s="276"/>
      <c r="I1779" s="237"/>
    </row>
    <row r="1780" spans="1:11" x14ac:dyDescent="0.25">
      <c r="A1780" s="21"/>
      <c r="F1780" s="236"/>
      <c r="G1780" s="276"/>
      <c r="H1780" s="276"/>
      <c r="I1780" s="237"/>
    </row>
    <row r="1781" spans="1:11" x14ac:dyDescent="0.25">
      <c r="A1781" s="21"/>
      <c r="F1781" s="236"/>
      <c r="G1781" s="276"/>
      <c r="H1781" s="276"/>
      <c r="I1781" s="237"/>
    </row>
    <row r="1782" spans="1:11" x14ac:dyDescent="0.25">
      <c r="A1782" s="21"/>
      <c r="F1782" s="236"/>
      <c r="G1782" s="276"/>
      <c r="H1782" s="276"/>
      <c r="I1782" s="237"/>
    </row>
    <row r="1783" spans="1:11" x14ac:dyDescent="0.25">
      <c r="F1783" s="226"/>
      <c r="G1783" s="275"/>
      <c r="H1783" s="275"/>
      <c r="I1783" s="227"/>
    </row>
    <row r="1784" spans="1:11" x14ac:dyDescent="0.25">
      <c r="A1784" s="21"/>
      <c r="F1784" s="226"/>
      <c r="G1784" s="275"/>
      <c r="H1784" s="275"/>
      <c r="I1784" s="227"/>
    </row>
    <row r="1785" spans="1:11" x14ac:dyDescent="0.25">
      <c r="E1785" s="183"/>
      <c r="F1785" s="226"/>
      <c r="G1785" s="275"/>
      <c r="H1785" s="275"/>
      <c r="I1785" s="227"/>
    </row>
    <row r="1786" spans="1:11" x14ac:dyDescent="0.25">
      <c r="E1786" s="183"/>
      <c r="F1786" s="226"/>
      <c r="G1786" s="275"/>
      <c r="H1786" s="275"/>
      <c r="I1786" s="227"/>
    </row>
    <row r="1787" spans="1:11" x14ac:dyDescent="0.25">
      <c r="F1787" s="226"/>
      <c r="G1787" s="275"/>
      <c r="H1787" s="275"/>
      <c r="I1787" s="227"/>
    </row>
    <row r="1788" spans="1:11" x14ac:dyDescent="0.25">
      <c r="A1788" s="21"/>
      <c r="F1788" s="236"/>
      <c r="G1788" s="276"/>
      <c r="H1788" s="276"/>
      <c r="I1788" s="237"/>
    </row>
    <row r="1789" spans="1:11" x14ac:dyDescent="0.25">
      <c r="F1789" s="226"/>
      <c r="G1789" s="275"/>
      <c r="H1789" s="275"/>
      <c r="I1789" s="227"/>
    </row>
    <row r="1790" spans="1:11" x14ac:dyDescent="0.25">
      <c r="E1790" s="183"/>
      <c r="F1790" s="226"/>
      <c r="G1790" s="275"/>
      <c r="H1790" s="275"/>
      <c r="I1790" s="227"/>
    </row>
    <row r="1791" spans="1:11" x14ac:dyDescent="0.25">
      <c r="E1791" s="183"/>
      <c r="F1791" s="226"/>
      <c r="G1791" s="275"/>
      <c r="H1791" s="275"/>
      <c r="I1791" s="227"/>
    </row>
    <row r="1792" spans="1:11" x14ac:dyDescent="0.25">
      <c r="A1792" s="21"/>
      <c r="B1792" s="21"/>
      <c r="C1792" s="530"/>
      <c r="D1792" s="274"/>
      <c r="E1792" s="22"/>
      <c r="F1792" s="236"/>
      <c r="G1792" s="276"/>
      <c r="H1792" s="276"/>
      <c r="I1792" s="237"/>
      <c r="K1792" s="448"/>
    </row>
    <row r="1793" spans="1:11" x14ac:dyDescent="0.25">
      <c r="F1793" s="226"/>
      <c r="G1793" s="275"/>
      <c r="H1793" s="275"/>
      <c r="I1793" s="227"/>
    </row>
    <row r="1794" spans="1:11" x14ac:dyDescent="0.25">
      <c r="F1794" s="226"/>
      <c r="G1794" s="275"/>
      <c r="H1794" s="275"/>
      <c r="I1794" s="227"/>
    </row>
    <row r="1795" spans="1:11" x14ac:dyDescent="0.25">
      <c r="A1795" s="21"/>
      <c r="F1795" s="22"/>
      <c r="G1795" s="278"/>
      <c r="H1795" s="278"/>
      <c r="I1795" s="274"/>
    </row>
    <row r="1797" spans="1:11" x14ac:dyDescent="0.25">
      <c r="A1797" s="21"/>
      <c r="B1797" s="21"/>
    </row>
    <row r="1801" spans="1:11" x14ac:dyDescent="0.25">
      <c r="A1801" s="21"/>
      <c r="B1801" s="21"/>
      <c r="C1801" s="530"/>
      <c r="D1801" s="274"/>
      <c r="E1801" s="236"/>
      <c r="F1801" s="236"/>
      <c r="G1801" s="276"/>
      <c r="H1801" s="276"/>
      <c r="I1801" s="237"/>
      <c r="K1801" s="448"/>
    </row>
    <row r="1802" spans="1:11" x14ac:dyDescent="0.25">
      <c r="A1802" s="21"/>
      <c r="B1802" s="21"/>
      <c r="C1802" s="530"/>
      <c r="D1802" s="274"/>
      <c r="E1802" s="236"/>
      <c r="F1802" s="236"/>
      <c r="G1802" s="276"/>
      <c r="H1802" s="276"/>
      <c r="I1802" s="237"/>
      <c r="K1802" s="448"/>
    </row>
    <row r="1803" spans="1:11" x14ac:dyDescent="0.25">
      <c r="A1803" s="21"/>
      <c r="B1803" s="21"/>
      <c r="C1803" s="530"/>
      <c r="D1803" s="274"/>
      <c r="E1803" s="236"/>
      <c r="F1803" s="236"/>
      <c r="G1803" s="276"/>
      <c r="H1803" s="276"/>
      <c r="I1803" s="237"/>
      <c r="K1803" s="448"/>
    </row>
    <row r="1804" spans="1:11" x14ac:dyDescent="0.25">
      <c r="A1804" s="21"/>
      <c r="B1804" s="21"/>
      <c r="C1804" s="530"/>
      <c r="D1804" s="274"/>
      <c r="E1804" s="236"/>
      <c r="F1804" s="236"/>
      <c r="G1804" s="276"/>
      <c r="H1804" s="276"/>
      <c r="I1804" s="237"/>
      <c r="K1804" s="448"/>
    </row>
    <row r="1806" spans="1:11" x14ac:dyDescent="0.25">
      <c r="C1806" s="530"/>
      <c r="D1806" s="274"/>
      <c r="K1806" s="448"/>
    </row>
    <row r="1807" spans="1:11" x14ac:dyDescent="0.25">
      <c r="A1807" s="21"/>
      <c r="B1807" s="21"/>
    </row>
    <row r="1808" spans="1:11" x14ac:dyDescent="0.25">
      <c r="E1808" s="183"/>
      <c r="F1808" s="226"/>
      <c r="G1808" s="275"/>
      <c r="H1808" s="275"/>
      <c r="I1808" s="227"/>
    </row>
    <row r="1809" spans="1:11" x14ac:dyDescent="0.25">
      <c r="E1809" s="183"/>
      <c r="F1809" s="226"/>
      <c r="G1809" s="275"/>
      <c r="H1809" s="275"/>
      <c r="I1809" s="227"/>
    </row>
    <row r="1810" spans="1:11" x14ac:dyDescent="0.25">
      <c r="E1810" s="183"/>
      <c r="F1810" s="226"/>
      <c r="G1810" s="275"/>
      <c r="H1810" s="275"/>
      <c r="I1810" s="227"/>
    </row>
    <row r="1811" spans="1:11" x14ac:dyDescent="0.25">
      <c r="E1811" s="183"/>
      <c r="F1811" s="226"/>
      <c r="G1811" s="275"/>
      <c r="H1811" s="275"/>
      <c r="I1811" s="227"/>
    </row>
    <row r="1812" spans="1:11" x14ac:dyDescent="0.25">
      <c r="E1812" s="183"/>
      <c r="F1812" s="226"/>
      <c r="G1812" s="275"/>
      <c r="H1812" s="275"/>
      <c r="I1812" s="227"/>
    </row>
    <row r="1813" spans="1:11" x14ac:dyDescent="0.25">
      <c r="E1813" s="183"/>
      <c r="F1813" s="226"/>
      <c r="G1813" s="275"/>
      <c r="H1813" s="275"/>
      <c r="I1813" s="227"/>
    </row>
    <row r="1814" spans="1:11" x14ac:dyDescent="0.25">
      <c r="F1814" s="226"/>
      <c r="G1814" s="275"/>
      <c r="H1814" s="275"/>
      <c r="I1814" s="227"/>
    </row>
    <row r="1815" spans="1:11" x14ac:dyDescent="0.25">
      <c r="A1815" s="21"/>
      <c r="B1815" s="21"/>
      <c r="C1815" s="530"/>
      <c r="D1815" s="274"/>
      <c r="E1815" s="22"/>
      <c r="F1815" s="236"/>
      <c r="G1815" s="276"/>
      <c r="H1815" s="276"/>
      <c r="I1815" s="237"/>
      <c r="J1815" s="291"/>
      <c r="K1815" s="448"/>
    </row>
    <row r="1816" spans="1:11" x14ac:dyDescent="0.25">
      <c r="A1816" s="21"/>
      <c r="B1816" s="21"/>
      <c r="C1816" s="530"/>
      <c r="D1816" s="274"/>
      <c r="E1816" s="22"/>
      <c r="F1816" s="236"/>
      <c r="G1816" s="276"/>
      <c r="H1816" s="276"/>
      <c r="I1816" s="237"/>
      <c r="J1816" s="291"/>
      <c r="K1816" s="448"/>
    </row>
    <row r="1817" spans="1:11" x14ac:dyDescent="0.25">
      <c r="A1817" s="21"/>
      <c r="B1817" s="21"/>
      <c r="C1817" s="530"/>
      <c r="D1817" s="274"/>
      <c r="E1817" s="22"/>
      <c r="F1817" s="236"/>
      <c r="G1817" s="276"/>
      <c r="H1817" s="276"/>
      <c r="I1817" s="237"/>
      <c r="J1817" s="291"/>
      <c r="K1817" s="448"/>
    </row>
    <row r="1818" spans="1:11" x14ac:dyDescent="0.25">
      <c r="F1818" s="226"/>
      <c r="G1818" s="275"/>
      <c r="H1818" s="275"/>
      <c r="I1818" s="227"/>
    </row>
    <row r="1819" spans="1:11" x14ac:dyDescent="0.25">
      <c r="A1819" s="21"/>
      <c r="F1819" s="226"/>
      <c r="G1819" s="275"/>
      <c r="H1819" s="275"/>
      <c r="I1819" s="227"/>
    </row>
    <row r="1820" spans="1:11" x14ac:dyDescent="0.25">
      <c r="E1820" s="183"/>
      <c r="F1820" s="226"/>
      <c r="G1820" s="275"/>
      <c r="H1820" s="275"/>
      <c r="I1820" s="227"/>
    </row>
    <row r="1821" spans="1:11" x14ac:dyDescent="0.25">
      <c r="E1821" s="183"/>
      <c r="F1821" s="226"/>
      <c r="G1821" s="275"/>
      <c r="H1821" s="275"/>
      <c r="I1821" s="227"/>
    </row>
    <row r="1822" spans="1:11" x14ac:dyDescent="0.25">
      <c r="E1822" s="183"/>
      <c r="F1822" s="226"/>
      <c r="G1822" s="275"/>
      <c r="H1822" s="275"/>
      <c r="I1822" s="227"/>
    </row>
    <row r="1823" spans="1:11" x14ac:dyDescent="0.25">
      <c r="E1823" s="183"/>
      <c r="F1823" s="226"/>
      <c r="G1823" s="275"/>
      <c r="H1823" s="275"/>
      <c r="I1823" s="227"/>
    </row>
    <row r="1824" spans="1:11" x14ac:dyDescent="0.25">
      <c r="E1824" s="183"/>
      <c r="F1824" s="226"/>
      <c r="G1824" s="275"/>
      <c r="H1824" s="275"/>
      <c r="I1824" s="227"/>
    </row>
    <row r="1825" spans="1:9" x14ac:dyDescent="0.25">
      <c r="E1825" s="183"/>
      <c r="F1825" s="226"/>
      <c r="G1825" s="275"/>
      <c r="H1825" s="275"/>
      <c r="I1825" s="227"/>
    </row>
    <row r="1826" spans="1:9" x14ac:dyDescent="0.25">
      <c r="E1826" s="183"/>
      <c r="F1826" s="226"/>
      <c r="G1826" s="275"/>
      <c r="H1826" s="275"/>
      <c r="I1826" s="227"/>
    </row>
    <row r="1827" spans="1:9" x14ac:dyDescent="0.25">
      <c r="E1827" s="183"/>
      <c r="F1827" s="226"/>
      <c r="G1827" s="275"/>
      <c r="H1827" s="275"/>
      <c r="I1827" s="227"/>
    </row>
    <row r="1828" spans="1:9" x14ac:dyDescent="0.25">
      <c r="F1828" s="226"/>
      <c r="G1828" s="275"/>
      <c r="H1828" s="275"/>
      <c r="I1828" s="227"/>
    </row>
    <row r="1829" spans="1:9" x14ac:dyDescent="0.25">
      <c r="A1829" s="21"/>
      <c r="F1829" s="236"/>
      <c r="G1829" s="276"/>
      <c r="H1829" s="276"/>
      <c r="I1829" s="237"/>
    </row>
    <row r="1830" spans="1:9" x14ac:dyDescent="0.25">
      <c r="A1830" s="21"/>
      <c r="F1830" s="236"/>
      <c r="G1830" s="276"/>
      <c r="H1830" s="276"/>
      <c r="I1830" s="237"/>
    </row>
    <row r="1831" spans="1:9" x14ac:dyDescent="0.25">
      <c r="A1831" s="21"/>
      <c r="F1831" s="236"/>
      <c r="G1831" s="276"/>
      <c r="H1831" s="276"/>
      <c r="I1831" s="237"/>
    </row>
    <row r="1832" spans="1:9" x14ac:dyDescent="0.25">
      <c r="F1832" s="226"/>
      <c r="G1832" s="275"/>
      <c r="H1832" s="275"/>
      <c r="I1832" s="227"/>
    </row>
    <row r="1833" spans="1:9" x14ac:dyDescent="0.25">
      <c r="A1833" s="21"/>
      <c r="F1833" s="226"/>
      <c r="G1833" s="275"/>
      <c r="H1833" s="275"/>
      <c r="I1833" s="227"/>
    </row>
    <row r="1834" spans="1:9" x14ac:dyDescent="0.25">
      <c r="E1834" s="183"/>
      <c r="F1834" s="226"/>
      <c r="G1834" s="275"/>
      <c r="H1834" s="275"/>
      <c r="I1834" s="227"/>
    </row>
    <row r="1835" spans="1:9" x14ac:dyDescent="0.25">
      <c r="E1835" s="183"/>
      <c r="F1835" s="226"/>
      <c r="G1835" s="275"/>
      <c r="H1835" s="275"/>
      <c r="I1835" s="227"/>
    </row>
    <row r="1836" spans="1:9" x14ac:dyDescent="0.25">
      <c r="F1836" s="226"/>
      <c r="G1836" s="275"/>
      <c r="H1836" s="275"/>
      <c r="I1836" s="227"/>
    </row>
    <row r="1837" spans="1:9" x14ac:dyDescent="0.25">
      <c r="A1837" s="21"/>
      <c r="F1837" s="236"/>
      <c r="G1837" s="276"/>
      <c r="H1837" s="276"/>
      <c r="I1837" s="237"/>
    </row>
    <row r="1838" spans="1:9" x14ac:dyDescent="0.25">
      <c r="F1838" s="226"/>
      <c r="G1838" s="275"/>
      <c r="H1838" s="275"/>
      <c r="I1838" s="227"/>
    </row>
    <row r="1839" spans="1:9" x14ac:dyDescent="0.25">
      <c r="F1839" s="226"/>
      <c r="G1839" s="275"/>
      <c r="H1839" s="275"/>
      <c r="I1839" s="227"/>
    </row>
    <row r="1840" spans="1:9" x14ac:dyDescent="0.25">
      <c r="F1840" s="226"/>
      <c r="G1840" s="275"/>
      <c r="H1840" s="275"/>
      <c r="I1840" s="227"/>
    </row>
    <row r="1841" spans="1:11" x14ac:dyDescent="0.25">
      <c r="A1841" s="21"/>
      <c r="F1841" s="236"/>
      <c r="G1841" s="276"/>
      <c r="H1841" s="276"/>
      <c r="I1841" s="237"/>
    </row>
    <row r="1842" spans="1:11" x14ac:dyDescent="0.25">
      <c r="F1842" s="226"/>
      <c r="G1842" s="275"/>
      <c r="H1842" s="275"/>
      <c r="I1842" s="227"/>
    </row>
    <row r="1843" spans="1:11" x14ac:dyDescent="0.25">
      <c r="F1843" s="226"/>
      <c r="G1843" s="275"/>
      <c r="H1843" s="275"/>
      <c r="I1843" s="227"/>
    </row>
    <row r="1844" spans="1:11" x14ac:dyDescent="0.25">
      <c r="A1844" s="21"/>
      <c r="F1844" s="22"/>
      <c r="G1844" s="278"/>
      <c r="H1844" s="278"/>
      <c r="I1844" s="274"/>
    </row>
    <row r="1846" spans="1:11" x14ac:dyDescent="0.25">
      <c r="A1846" s="21"/>
      <c r="B1846" s="21"/>
    </row>
    <row r="1848" spans="1:11" x14ac:dyDescent="0.25">
      <c r="A1848" s="21"/>
      <c r="B1848" s="21"/>
      <c r="C1848" s="530"/>
      <c r="D1848" s="274"/>
      <c r="E1848" s="236"/>
      <c r="F1848" s="236"/>
      <c r="G1848" s="276"/>
      <c r="H1848" s="276"/>
      <c r="I1848" s="237"/>
      <c r="K1848" s="448"/>
    </row>
    <row r="1854" spans="1:11" x14ac:dyDescent="0.25">
      <c r="C1854" s="530"/>
      <c r="D1854" s="274"/>
      <c r="K1854" s="448"/>
    </row>
    <row r="1855" spans="1:11" x14ac:dyDescent="0.25">
      <c r="A1855" s="21"/>
      <c r="B1855" s="21"/>
    </row>
    <row r="1856" spans="1:11" x14ac:dyDescent="0.25">
      <c r="E1856" s="183"/>
      <c r="F1856" s="226"/>
      <c r="G1856" s="275"/>
      <c r="H1856" s="275"/>
      <c r="I1856" s="227"/>
    </row>
    <row r="1857" spans="1:11" x14ac:dyDescent="0.25">
      <c r="E1857" s="183"/>
      <c r="F1857" s="226"/>
      <c r="G1857" s="275"/>
      <c r="H1857" s="275"/>
      <c r="I1857" s="227"/>
    </row>
    <row r="1858" spans="1:11" x14ac:dyDescent="0.25">
      <c r="E1858" s="183"/>
      <c r="F1858" s="226"/>
      <c r="G1858" s="275"/>
      <c r="H1858" s="275"/>
      <c r="I1858" s="227"/>
    </row>
    <row r="1859" spans="1:11" x14ac:dyDescent="0.25">
      <c r="E1859" s="183"/>
      <c r="F1859" s="226"/>
      <c r="G1859" s="275"/>
      <c r="H1859" s="275"/>
      <c r="I1859" s="227"/>
    </row>
    <row r="1860" spans="1:11" x14ac:dyDescent="0.25">
      <c r="E1860" s="183"/>
      <c r="F1860" s="226"/>
      <c r="G1860" s="275"/>
      <c r="H1860" s="275"/>
      <c r="I1860" s="227"/>
    </row>
    <row r="1861" spans="1:11" x14ac:dyDescent="0.25">
      <c r="E1861" s="183"/>
      <c r="F1861" s="226"/>
      <c r="G1861" s="275"/>
      <c r="H1861" s="275"/>
      <c r="I1861" s="227"/>
    </row>
    <row r="1862" spans="1:11" x14ac:dyDescent="0.25">
      <c r="E1862" s="183"/>
      <c r="F1862" s="226"/>
      <c r="G1862" s="275"/>
      <c r="H1862" s="275"/>
      <c r="I1862" s="227"/>
    </row>
    <row r="1863" spans="1:11" x14ac:dyDescent="0.25">
      <c r="F1863" s="226"/>
      <c r="G1863" s="275"/>
      <c r="H1863" s="275"/>
      <c r="I1863" s="227"/>
    </row>
    <row r="1864" spans="1:11" x14ac:dyDescent="0.25">
      <c r="F1864" s="226"/>
      <c r="G1864" s="275"/>
      <c r="H1864" s="275"/>
      <c r="I1864" s="227"/>
    </row>
    <row r="1865" spans="1:11" x14ac:dyDescent="0.25">
      <c r="A1865" s="21"/>
      <c r="B1865" s="21"/>
      <c r="C1865" s="530"/>
      <c r="D1865" s="274"/>
      <c r="E1865" s="22"/>
      <c r="F1865" s="236"/>
      <c r="G1865" s="276"/>
      <c r="H1865" s="276"/>
      <c r="I1865" s="237"/>
      <c r="K1865" s="448"/>
    </row>
    <row r="1866" spans="1:11" x14ac:dyDescent="0.25">
      <c r="A1866" s="21"/>
      <c r="B1866" s="21"/>
      <c r="C1866" s="530"/>
      <c r="D1866" s="274"/>
      <c r="E1866" s="22"/>
      <c r="F1866" s="236"/>
      <c r="G1866" s="276"/>
      <c r="H1866" s="276"/>
      <c r="I1866" s="237"/>
      <c r="K1866" s="448"/>
    </row>
    <row r="1867" spans="1:11" x14ac:dyDescent="0.25">
      <c r="A1867" s="21"/>
      <c r="B1867" s="21"/>
      <c r="C1867" s="530"/>
      <c r="D1867" s="274"/>
      <c r="E1867" s="22"/>
      <c r="F1867" s="236"/>
      <c r="G1867" s="276"/>
      <c r="H1867" s="276"/>
      <c r="I1867" s="237"/>
      <c r="K1867" s="448"/>
    </row>
    <row r="1868" spans="1:11" x14ac:dyDescent="0.25">
      <c r="A1868" s="21"/>
      <c r="B1868" s="21"/>
      <c r="C1868" s="530"/>
      <c r="D1868" s="274"/>
      <c r="E1868" s="22"/>
      <c r="F1868" s="236"/>
      <c r="G1868" s="276"/>
      <c r="H1868" s="276"/>
      <c r="I1868" s="237"/>
      <c r="K1868" s="448"/>
    </row>
    <row r="1869" spans="1:11" x14ac:dyDescent="0.25">
      <c r="F1869" s="226"/>
      <c r="G1869" s="275"/>
      <c r="H1869" s="275"/>
      <c r="I1869" s="227"/>
    </row>
    <row r="1870" spans="1:11" x14ac:dyDescent="0.25">
      <c r="A1870" s="21"/>
      <c r="F1870" s="226"/>
      <c r="G1870" s="275"/>
      <c r="H1870" s="275"/>
      <c r="I1870" s="227"/>
    </row>
    <row r="1871" spans="1:11" x14ac:dyDescent="0.25">
      <c r="E1871" s="183"/>
      <c r="F1871" s="226"/>
      <c r="G1871" s="275"/>
      <c r="H1871" s="275"/>
      <c r="I1871" s="227"/>
    </row>
    <row r="1872" spans="1:11" x14ac:dyDescent="0.25">
      <c r="C1872" s="530"/>
      <c r="D1872" s="274"/>
      <c r="E1872" s="183"/>
      <c r="F1872" s="226"/>
      <c r="G1872" s="275"/>
      <c r="H1872" s="275"/>
      <c r="I1872" s="227"/>
      <c r="K1872" s="448"/>
    </row>
    <row r="1873" spans="1:11" x14ac:dyDescent="0.25">
      <c r="C1873" s="530"/>
      <c r="D1873" s="274"/>
      <c r="E1873" s="183"/>
      <c r="F1873" s="226"/>
      <c r="G1873" s="275"/>
      <c r="H1873" s="275"/>
      <c r="I1873" s="227"/>
      <c r="K1873" s="448"/>
    </row>
    <row r="1874" spans="1:11" x14ac:dyDescent="0.25">
      <c r="E1874" s="183"/>
      <c r="F1874" s="226"/>
      <c r="G1874" s="275"/>
      <c r="H1874" s="275"/>
      <c r="I1874" s="227"/>
    </row>
    <row r="1875" spans="1:11" x14ac:dyDescent="0.25">
      <c r="E1875" s="183"/>
      <c r="F1875" s="226"/>
      <c r="G1875" s="275"/>
      <c r="H1875" s="275"/>
      <c r="I1875" s="227"/>
    </row>
    <row r="1876" spans="1:11" x14ac:dyDescent="0.25">
      <c r="E1876" s="183"/>
      <c r="F1876" s="226"/>
      <c r="G1876" s="275"/>
      <c r="H1876" s="275"/>
      <c r="I1876" s="227"/>
    </row>
    <row r="1877" spans="1:11" x14ac:dyDescent="0.25">
      <c r="E1877" s="183"/>
      <c r="F1877" s="226"/>
      <c r="G1877" s="275"/>
      <c r="H1877" s="275"/>
      <c r="I1877" s="227"/>
    </row>
    <row r="1878" spans="1:11" x14ac:dyDescent="0.25">
      <c r="E1878" s="183"/>
      <c r="F1878" s="226"/>
      <c r="G1878" s="275"/>
      <c r="H1878" s="275"/>
      <c r="I1878" s="227"/>
    </row>
    <row r="1879" spans="1:11" x14ac:dyDescent="0.25">
      <c r="F1879" s="226"/>
      <c r="G1879" s="275"/>
      <c r="H1879" s="275"/>
      <c r="I1879" s="227"/>
    </row>
    <row r="1880" spans="1:11" x14ac:dyDescent="0.25">
      <c r="A1880" s="21"/>
      <c r="F1880" s="236"/>
      <c r="G1880" s="276"/>
      <c r="H1880" s="276"/>
      <c r="I1880" s="237"/>
    </row>
    <row r="1881" spans="1:11" x14ac:dyDescent="0.25">
      <c r="A1881" s="21"/>
      <c r="F1881" s="236"/>
      <c r="G1881" s="276"/>
      <c r="H1881" s="276"/>
      <c r="I1881" s="237"/>
    </row>
    <row r="1882" spans="1:11" x14ac:dyDescent="0.25">
      <c r="A1882" s="21"/>
      <c r="F1882" s="236"/>
      <c r="G1882" s="276"/>
      <c r="H1882" s="276"/>
      <c r="I1882" s="237"/>
    </row>
    <row r="1883" spans="1:11" x14ac:dyDescent="0.25">
      <c r="A1883" s="21"/>
      <c r="F1883" s="236"/>
      <c r="G1883" s="276"/>
      <c r="H1883" s="276"/>
      <c r="I1883" s="237"/>
    </row>
    <row r="1884" spans="1:11" x14ac:dyDescent="0.25">
      <c r="F1884" s="226"/>
      <c r="G1884" s="275"/>
      <c r="H1884" s="275"/>
      <c r="I1884" s="227"/>
    </row>
    <row r="1885" spans="1:11" x14ac:dyDescent="0.25">
      <c r="A1885" s="21"/>
      <c r="F1885" s="226"/>
      <c r="G1885" s="275"/>
      <c r="H1885" s="275"/>
      <c r="I1885" s="227"/>
    </row>
    <row r="1886" spans="1:11" x14ac:dyDescent="0.25">
      <c r="E1886" s="183"/>
      <c r="F1886" s="226"/>
      <c r="G1886" s="275"/>
      <c r="H1886" s="275"/>
      <c r="I1886" s="227"/>
    </row>
    <row r="1887" spans="1:11" x14ac:dyDescent="0.25">
      <c r="E1887" s="183"/>
      <c r="F1887" s="226"/>
      <c r="G1887" s="275"/>
      <c r="H1887" s="275"/>
      <c r="I1887" s="227"/>
    </row>
    <row r="1888" spans="1:11" x14ac:dyDescent="0.25">
      <c r="F1888" s="226"/>
      <c r="G1888" s="275"/>
      <c r="H1888" s="275"/>
      <c r="I1888" s="227"/>
    </row>
    <row r="1889" spans="1:11" x14ac:dyDescent="0.25">
      <c r="F1889" s="226"/>
      <c r="G1889" s="275"/>
      <c r="H1889" s="275"/>
      <c r="I1889" s="227"/>
    </row>
    <row r="1890" spans="1:11" x14ac:dyDescent="0.25">
      <c r="A1890" s="21"/>
      <c r="F1890" s="236"/>
      <c r="G1890" s="276"/>
      <c r="H1890" s="276"/>
      <c r="I1890" s="237"/>
    </row>
    <row r="1891" spans="1:11" x14ac:dyDescent="0.25">
      <c r="F1891" s="226"/>
      <c r="G1891" s="275"/>
      <c r="H1891" s="275"/>
      <c r="I1891" s="227"/>
    </row>
    <row r="1892" spans="1:11" x14ac:dyDescent="0.25">
      <c r="A1892" s="21"/>
      <c r="F1892" s="226"/>
      <c r="G1892" s="275"/>
      <c r="H1892" s="275"/>
      <c r="I1892" s="227"/>
    </row>
    <row r="1893" spans="1:11" x14ac:dyDescent="0.25">
      <c r="E1893" s="183"/>
      <c r="F1893" s="226"/>
      <c r="G1893" s="275"/>
      <c r="H1893" s="275"/>
      <c r="I1893" s="227"/>
    </row>
    <row r="1894" spans="1:11" x14ac:dyDescent="0.25">
      <c r="A1894" s="21"/>
      <c r="B1894" s="21"/>
      <c r="C1894" s="530"/>
      <c r="D1894" s="274"/>
      <c r="E1894" s="273"/>
      <c r="F1894" s="236"/>
      <c r="G1894" s="276"/>
      <c r="H1894" s="276"/>
      <c r="I1894" s="237"/>
      <c r="K1894" s="448"/>
    </row>
    <row r="1895" spans="1:11" x14ac:dyDescent="0.25">
      <c r="F1895" s="226"/>
      <c r="G1895" s="275"/>
      <c r="H1895" s="275"/>
      <c r="I1895" s="227"/>
    </row>
    <row r="1896" spans="1:11" x14ac:dyDescent="0.25">
      <c r="A1896" s="21"/>
      <c r="B1896" s="21"/>
      <c r="C1896" s="530"/>
      <c r="D1896" s="274"/>
      <c r="E1896" s="22"/>
      <c r="F1896" s="22"/>
      <c r="G1896" s="278"/>
      <c r="H1896" s="278"/>
      <c r="I1896" s="274"/>
      <c r="K1896" s="448"/>
    </row>
    <row r="1897" spans="1:11" x14ac:dyDescent="0.25">
      <c r="A1897" s="21"/>
      <c r="B1897" s="21"/>
    </row>
    <row r="1902" spans="1:11" x14ac:dyDescent="0.25">
      <c r="C1902" s="530"/>
      <c r="D1902" s="274"/>
      <c r="K1902" s="448"/>
    </row>
    <row r="1903" spans="1:11" x14ac:dyDescent="0.25">
      <c r="A1903" s="21"/>
      <c r="B1903" s="21"/>
    </row>
    <row r="1904" spans="1:11" x14ac:dyDescent="0.25">
      <c r="E1904" s="183"/>
      <c r="F1904" s="226"/>
      <c r="G1904" s="275"/>
      <c r="H1904" s="275"/>
      <c r="I1904" s="227"/>
    </row>
    <row r="1905" spans="1:11" x14ac:dyDescent="0.25">
      <c r="E1905" s="183"/>
      <c r="F1905" s="226"/>
      <c r="G1905" s="275"/>
      <c r="H1905" s="275"/>
      <c r="I1905" s="227"/>
    </row>
    <row r="1906" spans="1:11" x14ac:dyDescent="0.25">
      <c r="E1906" s="183"/>
      <c r="F1906" s="226"/>
      <c r="G1906" s="275"/>
      <c r="H1906" s="275"/>
      <c r="I1906" s="227"/>
    </row>
    <row r="1907" spans="1:11" x14ac:dyDescent="0.25">
      <c r="F1907" s="226"/>
      <c r="G1907" s="275"/>
      <c r="H1907" s="275"/>
      <c r="I1907" s="227"/>
    </row>
    <row r="1908" spans="1:11" x14ac:dyDescent="0.25">
      <c r="F1908" s="226"/>
      <c r="G1908" s="275"/>
      <c r="H1908" s="275"/>
      <c r="I1908" s="227"/>
    </row>
    <row r="1909" spans="1:11" x14ac:dyDescent="0.25">
      <c r="E1909" s="183"/>
      <c r="F1909" s="226"/>
      <c r="G1909" s="275"/>
      <c r="H1909" s="275"/>
      <c r="I1909" s="227"/>
      <c r="K1909" s="532"/>
    </row>
    <row r="1910" spans="1:11" x14ac:dyDescent="0.25">
      <c r="A1910" s="21"/>
      <c r="B1910" s="21"/>
      <c r="C1910" s="530"/>
      <c r="D1910" s="274"/>
      <c r="E1910" s="22"/>
      <c r="F1910" s="236"/>
      <c r="G1910" s="276"/>
      <c r="H1910" s="276"/>
      <c r="I1910" s="237"/>
      <c r="K1910" s="448"/>
    </row>
    <row r="1911" spans="1:11" x14ac:dyDescent="0.25">
      <c r="A1911" s="21"/>
      <c r="B1911" s="21"/>
      <c r="C1911" s="530"/>
      <c r="D1911" s="274"/>
      <c r="E1911" s="22"/>
      <c r="F1911" s="236"/>
      <c r="G1911" s="276"/>
      <c r="H1911" s="276"/>
      <c r="I1911" s="237"/>
      <c r="K1911" s="448"/>
    </row>
    <row r="1912" spans="1:11" x14ac:dyDescent="0.25">
      <c r="A1912" s="21"/>
      <c r="B1912" s="21"/>
      <c r="C1912" s="530"/>
      <c r="D1912" s="274"/>
      <c r="E1912" s="22"/>
      <c r="F1912" s="236"/>
      <c r="G1912" s="276"/>
      <c r="H1912" s="276"/>
      <c r="I1912" s="237"/>
      <c r="K1912" s="448"/>
    </row>
    <row r="1913" spans="1:11" x14ac:dyDescent="0.25">
      <c r="F1913" s="226"/>
      <c r="G1913" s="275"/>
      <c r="H1913" s="275"/>
      <c r="I1913" s="227"/>
    </row>
    <row r="1914" spans="1:11" x14ac:dyDescent="0.25">
      <c r="A1914" s="21"/>
      <c r="F1914" s="226"/>
      <c r="G1914" s="275"/>
      <c r="H1914" s="275"/>
      <c r="I1914" s="227"/>
    </row>
    <row r="1915" spans="1:11" x14ac:dyDescent="0.25">
      <c r="F1915" s="226"/>
      <c r="G1915" s="275"/>
      <c r="H1915" s="275"/>
      <c r="I1915" s="227"/>
    </row>
    <row r="1916" spans="1:11" x14ac:dyDescent="0.25">
      <c r="E1916" s="183"/>
      <c r="F1916" s="226"/>
      <c r="G1916" s="275"/>
      <c r="H1916" s="275"/>
      <c r="I1916" s="227"/>
    </row>
    <row r="1917" spans="1:11" x14ac:dyDescent="0.25">
      <c r="E1917" s="183"/>
      <c r="F1917" s="226"/>
      <c r="G1917" s="275"/>
      <c r="H1917" s="275"/>
      <c r="I1917" s="227"/>
    </row>
    <row r="1918" spans="1:11" x14ac:dyDescent="0.25">
      <c r="E1918" s="183"/>
      <c r="F1918" s="226"/>
      <c r="G1918" s="275"/>
      <c r="H1918" s="275"/>
      <c r="I1918" s="227"/>
    </row>
    <row r="1919" spans="1:11" x14ac:dyDescent="0.25">
      <c r="E1919" s="183"/>
      <c r="F1919" s="226"/>
      <c r="G1919" s="275"/>
      <c r="H1919" s="275"/>
      <c r="I1919" s="227"/>
    </row>
    <row r="1920" spans="1:11" x14ac:dyDescent="0.25">
      <c r="E1920" s="183"/>
      <c r="F1920" s="226"/>
      <c r="G1920" s="275"/>
      <c r="H1920" s="275"/>
      <c r="I1920" s="227"/>
    </row>
    <row r="1921" spans="1:9" x14ac:dyDescent="0.25">
      <c r="E1921" s="183"/>
      <c r="F1921" s="226"/>
      <c r="G1921" s="275"/>
      <c r="H1921" s="275"/>
      <c r="I1921" s="227"/>
    </row>
    <row r="1922" spans="1:9" x14ac:dyDescent="0.25">
      <c r="E1922" s="183"/>
      <c r="F1922" s="226"/>
      <c r="G1922" s="275"/>
      <c r="H1922" s="275"/>
      <c r="I1922" s="227"/>
    </row>
    <row r="1923" spans="1:9" x14ac:dyDescent="0.25">
      <c r="E1923" s="183"/>
      <c r="F1923" s="226"/>
      <c r="G1923" s="275"/>
      <c r="H1923" s="275"/>
      <c r="I1923" s="227"/>
    </row>
    <row r="1924" spans="1:9" x14ac:dyDescent="0.25">
      <c r="F1924" s="226"/>
      <c r="G1924" s="275"/>
      <c r="H1924" s="275"/>
      <c r="I1924" s="227"/>
    </row>
    <row r="1925" spans="1:9" x14ac:dyDescent="0.25">
      <c r="A1925" s="21"/>
      <c r="F1925" s="236"/>
      <c r="G1925" s="276"/>
      <c r="H1925" s="276"/>
      <c r="I1925" s="237"/>
    </row>
    <row r="1926" spans="1:9" x14ac:dyDescent="0.25">
      <c r="A1926" s="21"/>
      <c r="F1926" s="236"/>
      <c r="G1926" s="276"/>
      <c r="H1926" s="276"/>
      <c r="I1926" s="237"/>
    </row>
    <row r="1927" spans="1:9" x14ac:dyDescent="0.25">
      <c r="A1927" s="21"/>
      <c r="F1927" s="236"/>
      <c r="G1927" s="276"/>
      <c r="H1927" s="276"/>
      <c r="I1927" s="237"/>
    </row>
    <row r="1928" spans="1:9" x14ac:dyDescent="0.25">
      <c r="A1928" s="21"/>
      <c r="F1928" s="236"/>
      <c r="G1928" s="276"/>
      <c r="H1928" s="276"/>
      <c r="I1928" s="237"/>
    </row>
    <row r="1929" spans="1:9" x14ac:dyDescent="0.25">
      <c r="F1929" s="226"/>
      <c r="G1929" s="275"/>
      <c r="H1929" s="275"/>
      <c r="I1929" s="227"/>
    </row>
    <row r="1930" spans="1:9" x14ac:dyDescent="0.25">
      <c r="A1930" s="21"/>
      <c r="F1930" s="226"/>
      <c r="G1930" s="275"/>
      <c r="H1930" s="275"/>
      <c r="I1930" s="227"/>
    </row>
    <row r="1931" spans="1:9" x14ac:dyDescent="0.25">
      <c r="E1931" s="183"/>
      <c r="F1931" s="226"/>
      <c r="G1931" s="275"/>
      <c r="H1931" s="275"/>
      <c r="I1931" s="227"/>
    </row>
    <row r="1932" spans="1:9" x14ac:dyDescent="0.25">
      <c r="E1932" s="183"/>
      <c r="F1932" s="226"/>
      <c r="G1932" s="275"/>
      <c r="H1932" s="275"/>
      <c r="I1932" s="227"/>
    </row>
    <row r="1933" spans="1:9" x14ac:dyDescent="0.25">
      <c r="F1933" s="226"/>
      <c r="G1933" s="275"/>
      <c r="H1933" s="275"/>
      <c r="I1933" s="227"/>
    </row>
    <row r="1934" spans="1:9" x14ac:dyDescent="0.25">
      <c r="A1934" s="21"/>
      <c r="F1934" s="236"/>
      <c r="G1934" s="276"/>
      <c r="H1934" s="276"/>
      <c r="I1934" s="237"/>
    </row>
    <row r="1935" spans="1:9" x14ac:dyDescent="0.25">
      <c r="F1935" s="226"/>
      <c r="G1935" s="275"/>
      <c r="H1935" s="275"/>
      <c r="I1935" s="227"/>
    </row>
    <row r="1936" spans="1:9" x14ac:dyDescent="0.25">
      <c r="A1936" s="21"/>
      <c r="F1936" s="226"/>
      <c r="G1936" s="275"/>
      <c r="H1936" s="275"/>
      <c r="I1936" s="227"/>
    </row>
    <row r="1937" spans="1:11" x14ac:dyDescent="0.25">
      <c r="E1937" s="183"/>
      <c r="F1937" s="226"/>
      <c r="G1937" s="275"/>
      <c r="H1937" s="275"/>
      <c r="I1937" s="227"/>
    </row>
    <row r="1938" spans="1:11" x14ac:dyDescent="0.25">
      <c r="A1938" s="21"/>
      <c r="B1938" s="21"/>
      <c r="C1938" s="530"/>
      <c r="D1938" s="274"/>
      <c r="E1938" s="22"/>
      <c r="F1938" s="236"/>
      <c r="G1938" s="276"/>
      <c r="H1938" s="276"/>
      <c r="I1938" s="237"/>
      <c r="K1938" s="448"/>
    </row>
    <row r="1939" spans="1:11" x14ac:dyDescent="0.25">
      <c r="F1939" s="226"/>
      <c r="G1939" s="275"/>
      <c r="H1939" s="275"/>
      <c r="I1939" s="227"/>
    </row>
    <row r="1940" spans="1:11" x14ac:dyDescent="0.25">
      <c r="F1940" s="226"/>
      <c r="G1940" s="275"/>
      <c r="H1940" s="275"/>
      <c r="I1940" s="227"/>
    </row>
    <row r="1941" spans="1:11" x14ac:dyDescent="0.25">
      <c r="A1941" s="21"/>
      <c r="F1941" s="236"/>
      <c r="G1941" s="276"/>
      <c r="H1941" s="276"/>
      <c r="I1941" s="237"/>
    </row>
    <row r="1943" spans="1:11" x14ac:dyDescent="0.25">
      <c r="A1943" s="21"/>
      <c r="B1943" s="21"/>
    </row>
    <row r="1944" spans="1:11" x14ac:dyDescent="0.25">
      <c r="A1944" s="21"/>
      <c r="B1944" s="21"/>
    </row>
    <row r="1945" spans="1:11" x14ac:dyDescent="0.25">
      <c r="A1945" s="21"/>
      <c r="B1945" s="21"/>
    </row>
    <row r="1946" spans="1:11" x14ac:dyDescent="0.25">
      <c r="A1946" s="21"/>
      <c r="B1946" s="21"/>
    </row>
    <row r="1947" spans="1:11" x14ac:dyDescent="0.25">
      <c r="A1947" s="21"/>
      <c r="B1947" s="21"/>
    </row>
    <row r="1950" spans="1:11" x14ac:dyDescent="0.25">
      <c r="C1950" s="530"/>
      <c r="D1950" s="274"/>
      <c r="K1950" s="448"/>
    </row>
    <row r="1951" spans="1:11" x14ac:dyDescent="0.25">
      <c r="A1951" s="21"/>
      <c r="B1951" s="21"/>
    </row>
    <row r="1952" spans="1:11" x14ac:dyDescent="0.25">
      <c r="E1952" s="183"/>
      <c r="F1952" s="226"/>
      <c r="G1952" s="275"/>
      <c r="H1952" s="275"/>
      <c r="I1952" s="227"/>
    </row>
    <row r="1953" spans="1:11" x14ac:dyDescent="0.25">
      <c r="E1953" s="183"/>
      <c r="F1953" s="226"/>
      <c r="G1953" s="275"/>
      <c r="H1953" s="275"/>
      <c r="I1953" s="227"/>
    </row>
    <row r="1954" spans="1:11" x14ac:dyDescent="0.25">
      <c r="E1954" s="183"/>
      <c r="F1954" s="226"/>
      <c r="G1954" s="275"/>
      <c r="H1954" s="275"/>
      <c r="I1954" s="227"/>
    </row>
    <row r="1955" spans="1:11" x14ac:dyDescent="0.25">
      <c r="F1955" s="226"/>
      <c r="G1955" s="275"/>
      <c r="H1955" s="275"/>
      <c r="I1955" s="227"/>
    </row>
    <row r="1956" spans="1:11" x14ac:dyDescent="0.25">
      <c r="E1956" s="183"/>
      <c r="F1956" s="226"/>
      <c r="G1956" s="275"/>
      <c r="H1956" s="275"/>
      <c r="I1956" s="227"/>
    </row>
    <row r="1957" spans="1:11" x14ac:dyDescent="0.25">
      <c r="F1957" s="226"/>
      <c r="G1957" s="275"/>
      <c r="H1957" s="275"/>
      <c r="I1957" s="227"/>
    </row>
    <row r="1958" spans="1:11" x14ac:dyDescent="0.25">
      <c r="F1958" s="226"/>
      <c r="G1958" s="275"/>
      <c r="H1958" s="275"/>
      <c r="I1958" s="227"/>
    </row>
    <row r="1959" spans="1:11" x14ac:dyDescent="0.25">
      <c r="A1959" s="21"/>
      <c r="B1959" s="21"/>
      <c r="C1959" s="530"/>
      <c r="D1959" s="274"/>
      <c r="E1959" s="22"/>
      <c r="F1959" s="236"/>
      <c r="G1959" s="276"/>
      <c r="H1959" s="276"/>
      <c r="I1959" s="237"/>
      <c r="K1959" s="448"/>
    </row>
    <row r="1960" spans="1:11" x14ac:dyDescent="0.25">
      <c r="A1960" s="21"/>
      <c r="B1960" s="21"/>
      <c r="C1960" s="530"/>
      <c r="D1960" s="274"/>
      <c r="E1960" s="22"/>
      <c r="F1960" s="236"/>
      <c r="G1960" s="276"/>
      <c r="H1960" s="276"/>
      <c r="I1960" s="237"/>
      <c r="K1960" s="448"/>
    </row>
    <row r="1961" spans="1:11" x14ac:dyDescent="0.25">
      <c r="A1961" s="21"/>
      <c r="B1961" s="21"/>
      <c r="C1961" s="530"/>
      <c r="D1961" s="274"/>
      <c r="E1961" s="22"/>
      <c r="F1961" s="236"/>
      <c r="G1961" s="276"/>
      <c r="H1961" s="276"/>
      <c r="I1961" s="237"/>
      <c r="K1961" s="448"/>
    </row>
    <row r="1962" spans="1:11" x14ac:dyDescent="0.25">
      <c r="F1962" s="226"/>
      <c r="G1962" s="275"/>
      <c r="H1962" s="275"/>
      <c r="I1962" s="227"/>
    </row>
    <row r="1963" spans="1:11" x14ac:dyDescent="0.25">
      <c r="A1963" s="21"/>
      <c r="F1963" s="226"/>
      <c r="G1963" s="275"/>
      <c r="H1963" s="275"/>
      <c r="I1963" s="227"/>
    </row>
    <row r="1964" spans="1:11" x14ac:dyDescent="0.25">
      <c r="F1964" s="226"/>
      <c r="G1964" s="275"/>
      <c r="H1964" s="275"/>
      <c r="I1964" s="237"/>
    </row>
    <row r="1965" spans="1:11" x14ac:dyDescent="0.25">
      <c r="E1965" s="183"/>
      <c r="F1965" s="226"/>
      <c r="G1965" s="275"/>
      <c r="H1965" s="275"/>
      <c r="I1965" s="227"/>
    </row>
    <row r="1966" spans="1:11" x14ac:dyDescent="0.25">
      <c r="E1966" s="183"/>
      <c r="F1966" s="226"/>
      <c r="G1966" s="275"/>
      <c r="H1966" s="275"/>
      <c r="I1966" s="227"/>
    </row>
    <row r="1967" spans="1:11" x14ac:dyDescent="0.25">
      <c r="E1967" s="183"/>
      <c r="F1967" s="226"/>
      <c r="G1967" s="275"/>
      <c r="H1967" s="275"/>
      <c r="I1967" s="227"/>
    </row>
    <row r="1968" spans="1:11" x14ac:dyDescent="0.25">
      <c r="E1968" s="183"/>
      <c r="F1968" s="226"/>
      <c r="G1968" s="275"/>
      <c r="H1968" s="275"/>
      <c r="I1968" s="227"/>
    </row>
    <row r="1969" spans="1:9" x14ac:dyDescent="0.25">
      <c r="E1969" s="183"/>
      <c r="F1969" s="226"/>
      <c r="G1969" s="275"/>
      <c r="H1969" s="275"/>
      <c r="I1969" s="227"/>
    </row>
    <row r="1970" spans="1:9" x14ac:dyDescent="0.25">
      <c r="E1970" s="183"/>
      <c r="F1970" s="226"/>
      <c r="G1970" s="275"/>
      <c r="H1970" s="275"/>
      <c r="I1970" s="227"/>
    </row>
    <row r="1971" spans="1:9" x14ac:dyDescent="0.25">
      <c r="F1971" s="226"/>
      <c r="G1971" s="275"/>
      <c r="H1971" s="275"/>
      <c r="I1971" s="227"/>
    </row>
    <row r="1972" spans="1:9" x14ac:dyDescent="0.25">
      <c r="A1972" s="21"/>
      <c r="F1972" s="236"/>
      <c r="G1972" s="276"/>
      <c r="H1972" s="276"/>
      <c r="I1972" s="237"/>
    </row>
    <row r="1973" spans="1:9" x14ac:dyDescent="0.25">
      <c r="A1973" s="21"/>
      <c r="F1973" s="236"/>
      <c r="G1973" s="276"/>
      <c r="H1973" s="276"/>
      <c r="I1973" s="237"/>
    </row>
    <row r="1974" spans="1:9" x14ac:dyDescent="0.25">
      <c r="A1974" s="21"/>
      <c r="F1974" s="236"/>
      <c r="G1974" s="276"/>
      <c r="H1974" s="276"/>
      <c r="I1974" s="237"/>
    </row>
    <row r="1975" spans="1:9" x14ac:dyDescent="0.25">
      <c r="A1975" s="21"/>
      <c r="F1975" s="236"/>
      <c r="G1975" s="276"/>
      <c r="H1975" s="276"/>
      <c r="I1975" s="237"/>
    </row>
    <row r="1976" spans="1:9" x14ac:dyDescent="0.25">
      <c r="F1976" s="226"/>
      <c r="G1976" s="275"/>
      <c r="H1976" s="275"/>
      <c r="I1976" s="227"/>
    </row>
    <row r="1977" spans="1:9" x14ac:dyDescent="0.25">
      <c r="A1977" s="21"/>
      <c r="F1977" s="226"/>
      <c r="G1977" s="275"/>
      <c r="H1977" s="275"/>
      <c r="I1977" s="227"/>
    </row>
    <row r="1978" spans="1:9" x14ac:dyDescent="0.25">
      <c r="F1978" s="226"/>
      <c r="G1978" s="275"/>
      <c r="H1978" s="275"/>
      <c r="I1978" s="227"/>
    </row>
    <row r="1979" spans="1:9" x14ac:dyDescent="0.25">
      <c r="F1979" s="226"/>
      <c r="G1979" s="275"/>
      <c r="H1979" s="275"/>
      <c r="I1979" s="227"/>
    </row>
    <row r="1980" spans="1:9" x14ac:dyDescent="0.25">
      <c r="F1980" s="226"/>
      <c r="G1980" s="275"/>
      <c r="H1980" s="275"/>
      <c r="I1980" s="227"/>
    </row>
    <row r="1981" spans="1:9" x14ac:dyDescent="0.25">
      <c r="A1981" s="21"/>
      <c r="F1981" s="236"/>
      <c r="G1981" s="276"/>
      <c r="H1981" s="276"/>
      <c r="I1981" s="237"/>
    </row>
    <row r="1982" spans="1:9" x14ac:dyDescent="0.25">
      <c r="A1982" s="21"/>
      <c r="F1982" s="236"/>
      <c r="G1982" s="276"/>
      <c r="H1982" s="276"/>
      <c r="I1982" s="237"/>
    </row>
    <row r="1983" spans="1:9" x14ac:dyDescent="0.25">
      <c r="A1983" s="21"/>
      <c r="F1983" s="236"/>
      <c r="G1983" s="276"/>
      <c r="H1983" s="276"/>
      <c r="I1983" s="237"/>
    </row>
    <row r="1984" spans="1:9" x14ac:dyDescent="0.25">
      <c r="A1984" s="21"/>
      <c r="F1984" s="226"/>
      <c r="G1984" s="275"/>
      <c r="H1984" s="275"/>
      <c r="I1984" s="227"/>
    </row>
    <row r="1985" spans="1:11" x14ac:dyDescent="0.25">
      <c r="A1985" s="21"/>
      <c r="B1985" s="21"/>
      <c r="C1985" s="530"/>
      <c r="D1985" s="274"/>
      <c r="E1985" s="22"/>
      <c r="F1985" s="236"/>
      <c r="G1985" s="276"/>
      <c r="H1985" s="276"/>
      <c r="I1985" s="237"/>
      <c r="K1985" s="448"/>
    </row>
    <row r="1986" spans="1:11" x14ac:dyDescent="0.25">
      <c r="E1986" s="183"/>
      <c r="F1986" s="226"/>
      <c r="G1986" s="275"/>
      <c r="H1986" s="275"/>
      <c r="I1986" s="227"/>
    </row>
    <row r="1987" spans="1:11" x14ac:dyDescent="0.25">
      <c r="F1987" s="226"/>
      <c r="G1987" s="275"/>
      <c r="H1987" s="275"/>
      <c r="I1987" s="227"/>
    </row>
    <row r="1988" spans="1:11" x14ac:dyDescent="0.25">
      <c r="F1988" s="226"/>
      <c r="G1988" s="275"/>
      <c r="H1988" s="275"/>
      <c r="I1988" s="227"/>
    </row>
    <row r="1989" spans="1:11" x14ac:dyDescent="0.25">
      <c r="F1989" s="226"/>
      <c r="G1989" s="275"/>
      <c r="H1989" s="275"/>
      <c r="I1989" s="227"/>
    </row>
    <row r="1991" spans="1:11" x14ac:dyDescent="0.25">
      <c r="A1991" s="21"/>
      <c r="F1991" s="22"/>
      <c r="G1991" s="278"/>
      <c r="H1991" s="278"/>
      <c r="I1991" s="274"/>
    </row>
    <row r="1998" spans="1:11" x14ac:dyDescent="0.25">
      <c r="C1998" s="530"/>
      <c r="D1998" s="274"/>
      <c r="K1998" s="448"/>
    </row>
    <row r="1999" spans="1:11" x14ac:dyDescent="0.25">
      <c r="A1999" s="21"/>
      <c r="B1999" s="21"/>
    </row>
    <row r="2000" spans="1:11" x14ac:dyDescent="0.25">
      <c r="E2000" s="183"/>
      <c r="F2000" s="226"/>
      <c r="G2000" s="275"/>
      <c r="H2000" s="275"/>
      <c r="I2000" s="227"/>
    </row>
    <row r="2001" spans="1:11" x14ac:dyDescent="0.25">
      <c r="E2001" s="183"/>
      <c r="F2001" s="226"/>
      <c r="G2001" s="275"/>
      <c r="H2001" s="275"/>
      <c r="I2001" s="227"/>
    </row>
    <row r="2002" spans="1:11" x14ac:dyDescent="0.25">
      <c r="E2002" s="183"/>
      <c r="F2002" s="226"/>
      <c r="G2002" s="275"/>
      <c r="H2002" s="275"/>
      <c r="I2002" s="227"/>
    </row>
    <row r="2003" spans="1:11" x14ac:dyDescent="0.25">
      <c r="E2003" s="183"/>
      <c r="F2003" s="226"/>
      <c r="G2003" s="275"/>
      <c r="H2003" s="275"/>
      <c r="I2003" s="227"/>
    </row>
    <row r="2004" spans="1:11" x14ac:dyDescent="0.25">
      <c r="F2004" s="226"/>
      <c r="G2004" s="275"/>
      <c r="H2004" s="275"/>
      <c r="I2004" s="227"/>
    </row>
    <row r="2005" spans="1:11" x14ac:dyDescent="0.25">
      <c r="F2005" s="226"/>
      <c r="G2005" s="275"/>
      <c r="H2005" s="275"/>
      <c r="I2005" s="227"/>
    </row>
    <row r="2006" spans="1:11" x14ac:dyDescent="0.25">
      <c r="A2006" s="21"/>
      <c r="B2006" s="21"/>
      <c r="C2006" s="530"/>
      <c r="D2006" s="274"/>
      <c r="E2006" s="22"/>
      <c r="F2006" s="236"/>
      <c r="G2006" s="276"/>
      <c r="H2006" s="276"/>
      <c r="I2006" s="237"/>
      <c r="K2006" s="448"/>
    </row>
    <row r="2007" spans="1:11" x14ac:dyDescent="0.25">
      <c r="A2007" s="21"/>
      <c r="B2007" s="21"/>
      <c r="C2007" s="530"/>
      <c r="D2007" s="274"/>
      <c r="E2007" s="22"/>
      <c r="F2007" s="236"/>
      <c r="G2007" s="276"/>
      <c r="H2007" s="276"/>
      <c r="I2007" s="237"/>
      <c r="K2007" s="448"/>
    </row>
    <row r="2008" spans="1:11" x14ac:dyDescent="0.25">
      <c r="F2008" s="226"/>
      <c r="G2008" s="275"/>
      <c r="H2008" s="275"/>
      <c r="I2008" s="227"/>
    </row>
    <row r="2009" spans="1:11" x14ac:dyDescent="0.25">
      <c r="A2009" s="21"/>
      <c r="F2009" s="226"/>
      <c r="G2009" s="275"/>
      <c r="H2009" s="275"/>
      <c r="I2009" s="227"/>
    </row>
    <row r="2010" spans="1:11" x14ac:dyDescent="0.25">
      <c r="E2010" s="183"/>
      <c r="F2010" s="226"/>
      <c r="G2010" s="275"/>
      <c r="H2010" s="275"/>
      <c r="I2010" s="227"/>
    </row>
    <row r="2011" spans="1:11" x14ac:dyDescent="0.25">
      <c r="E2011" s="183"/>
      <c r="F2011" s="226"/>
      <c r="G2011" s="275"/>
      <c r="H2011" s="275"/>
      <c r="I2011" s="227"/>
    </row>
    <row r="2012" spans="1:11" x14ac:dyDescent="0.25">
      <c r="E2012" s="183"/>
      <c r="F2012" s="226"/>
      <c r="G2012" s="275"/>
      <c r="H2012" s="275"/>
      <c r="I2012" s="227"/>
    </row>
    <row r="2013" spans="1:11" x14ac:dyDescent="0.25">
      <c r="E2013" s="183"/>
      <c r="F2013" s="226"/>
      <c r="G2013" s="275"/>
      <c r="H2013" s="275"/>
      <c r="I2013" s="227"/>
    </row>
    <row r="2014" spans="1:11" x14ac:dyDescent="0.25">
      <c r="E2014" s="183"/>
      <c r="F2014" s="226"/>
      <c r="G2014" s="275"/>
      <c r="H2014" s="275"/>
      <c r="I2014" s="227"/>
    </row>
    <row r="2015" spans="1:11" x14ac:dyDescent="0.25">
      <c r="E2015" s="183"/>
      <c r="F2015" s="226"/>
      <c r="G2015" s="275"/>
      <c r="H2015" s="275"/>
      <c r="I2015" s="227"/>
    </row>
    <row r="2016" spans="1:11" x14ac:dyDescent="0.25">
      <c r="E2016" s="183"/>
      <c r="F2016" s="226"/>
      <c r="G2016" s="275"/>
      <c r="H2016" s="275"/>
      <c r="I2016" s="227"/>
    </row>
    <row r="2017" spans="1:11" x14ac:dyDescent="0.25">
      <c r="F2017" s="226"/>
      <c r="G2017" s="275"/>
      <c r="H2017" s="275"/>
      <c r="I2017" s="227"/>
    </row>
    <row r="2018" spans="1:11" x14ac:dyDescent="0.25">
      <c r="A2018" s="21"/>
      <c r="F2018" s="236"/>
      <c r="G2018" s="276"/>
      <c r="H2018" s="276"/>
      <c r="I2018" s="237"/>
    </row>
    <row r="2019" spans="1:11" x14ac:dyDescent="0.25">
      <c r="A2019" s="21"/>
      <c r="F2019" s="236"/>
      <c r="G2019" s="276"/>
      <c r="H2019" s="276"/>
      <c r="I2019" s="237"/>
    </row>
    <row r="2020" spans="1:11" x14ac:dyDescent="0.25">
      <c r="F2020" s="226"/>
      <c r="G2020" s="275"/>
      <c r="H2020" s="275"/>
      <c r="I2020" s="227"/>
    </row>
    <row r="2021" spans="1:11" x14ac:dyDescent="0.25">
      <c r="A2021" s="21"/>
      <c r="F2021" s="226"/>
      <c r="G2021" s="275"/>
      <c r="H2021" s="275"/>
      <c r="I2021" s="227"/>
    </row>
    <row r="2022" spans="1:11" x14ac:dyDescent="0.25">
      <c r="F2022" s="226"/>
      <c r="G2022" s="275"/>
      <c r="H2022" s="275"/>
      <c r="I2022" s="227"/>
    </row>
    <row r="2023" spans="1:11" x14ac:dyDescent="0.25">
      <c r="F2023" s="226"/>
      <c r="G2023" s="275"/>
      <c r="H2023" s="275"/>
      <c r="I2023" s="227"/>
    </row>
    <row r="2024" spans="1:11" x14ac:dyDescent="0.25">
      <c r="F2024" s="226"/>
      <c r="G2024" s="275"/>
      <c r="H2024" s="275"/>
      <c r="I2024" s="227"/>
    </row>
    <row r="2025" spans="1:11" x14ac:dyDescent="0.25">
      <c r="A2025" s="21"/>
      <c r="F2025" s="236"/>
      <c r="G2025" s="276"/>
      <c r="H2025" s="276"/>
      <c r="I2025" s="237"/>
    </row>
    <row r="2026" spans="1:11" x14ac:dyDescent="0.25">
      <c r="F2026" s="226"/>
      <c r="G2026" s="275"/>
      <c r="H2026" s="275"/>
      <c r="I2026" s="227"/>
    </row>
    <row r="2027" spans="1:11" x14ac:dyDescent="0.25">
      <c r="A2027" s="21"/>
      <c r="F2027" s="226"/>
      <c r="G2027" s="275"/>
      <c r="H2027" s="275"/>
      <c r="I2027" s="227"/>
    </row>
    <row r="2028" spans="1:11" x14ac:dyDescent="0.25">
      <c r="F2028" s="226"/>
      <c r="G2028" s="275"/>
      <c r="H2028" s="275"/>
      <c r="I2028" s="227"/>
    </row>
    <row r="2029" spans="1:11" x14ac:dyDescent="0.25">
      <c r="A2029" s="21"/>
      <c r="B2029" s="21"/>
      <c r="C2029" s="530"/>
      <c r="D2029" s="274"/>
      <c r="E2029" s="22"/>
      <c r="F2029" s="236"/>
      <c r="G2029" s="276"/>
      <c r="H2029" s="276"/>
      <c r="I2029" s="237"/>
      <c r="K2029" s="448"/>
    </row>
    <row r="2030" spans="1:11" x14ac:dyDescent="0.25">
      <c r="E2030" s="183"/>
    </row>
    <row r="2031" spans="1:11" x14ac:dyDescent="0.25">
      <c r="E2031" s="183"/>
    </row>
    <row r="2035" spans="1:11" x14ac:dyDescent="0.25">
      <c r="A2035" s="21"/>
      <c r="F2035" s="22"/>
      <c r="G2035" s="278"/>
      <c r="H2035" s="278"/>
      <c r="I2035" s="274"/>
    </row>
    <row r="2037" spans="1:11" x14ac:dyDescent="0.25">
      <c r="A2037" s="21"/>
      <c r="B2037" s="21"/>
    </row>
    <row r="2040" spans="1:11" x14ac:dyDescent="0.25">
      <c r="A2040" s="21"/>
      <c r="B2040" s="21"/>
      <c r="C2040" s="530"/>
      <c r="D2040" s="274"/>
      <c r="E2040" s="22"/>
      <c r="F2040" s="22"/>
      <c r="G2040" s="278"/>
      <c r="H2040" s="278"/>
      <c r="I2040" s="274"/>
      <c r="K2040" s="448"/>
    </row>
  </sheetData>
  <mergeCells count="33">
    <mergeCell ref="F644:H644"/>
    <mergeCell ref="F739:H739"/>
    <mergeCell ref="F826:H826"/>
    <mergeCell ref="A956:K956"/>
    <mergeCell ref="A957:K957"/>
    <mergeCell ref="F10:H10"/>
    <mergeCell ref="F94:H94"/>
    <mergeCell ref="F186:H186"/>
    <mergeCell ref="F279:H279"/>
    <mergeCell ref="F367:H367"/>
    <mergeCell ref="F460:H460"/>
    <mergeCell ref="F554:H554"/>
    <mergeCell ref="A935:K935"/>
    <mergeCell ref="A936:K936"/>
    <mergeCell ref="A937:K937"/>
    <mergeCell ref="A938:K938"/>
    <mergeCell ref="A939:K939"/>
    <mergeCell ref="A940:K940"/>
    <mergeCell ref="A941:K941"/>
    <mergeCell ref="A942:K942"/>
    <mergeCell ref="A943:K943"/>
    <mergeCell ref="A944:K944"/>
    <mergeCell ref="A945:K945"/>
    <mergeCell ref="A946:K946"/>
    <mergeCell ref="A947:K947"/>
    <mergeCell ref="A953:K953"/>
    <mergeCell ref="A954:K954"/>
    <mergeCell ref="A955:K955"/>
    <mergeCell ref="A948:K948"/>
    <mergeCell ref="A949:K949"/>
    <mergeCell ref="A950:K950"/>
    <mergeCell ref="A951:K951"/>
    <mergeCell ref="A952:K95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12"/>
  <sheetViews>
    <sheetView topLeftCell="A316" workbookViewId="0">
      <selection activeCell="M51" sqref="M51"/>
    </sheetView>
  </sheetViews>
  <sheetFormatPr defaultRowHeight="15" x14ac:dyDescent="0.25"/>
  <cols>
    <col min="1" max="1" width="27.7109375" style="8" customWidth="1"/>
    <col min="2" max="2" width="19.85546875" style="8" customWidth="1"/>
    <col min="3" max="3" width="11.140625" style="423" customWidth="1"/>
    <col min="4" max="4" width="6.7109375" style="25" customWidth="1"/>
    <col min="5" max="5" width="6.7109375" style="277" customWidth="1"/>
    <col min="6" max="6" width="9.5703125" style="277" customWidth="1"/>
    <col min="7" max="7" width="15.42578125" style="26" customWidth="1"/>
    <col min="8" max="8" width="8.5703125" style="289" customWidth="1"/>
    <col min="9" max="9" width="16.42578125" style="70" customWidth="1"/>
  </cols>
  <sheetData>
    <row r="1" spans="1:9" x14ac:dyDescent="0.25">
      <c r="A1" s="1"/>
      <c r="B1" s="409"/>
      <c r="C1" s="534"/>
      <c r="D1" s="5"/>
      <c r="E1" s="6"/>
      <c r="F1" s="5" t="s">
        <v>0</v>
      </c>
      <c r="G1" s="2"/>
      <c r="H1" s="7"/>
      <c r="I1" s="409"/>
    </row>
    <row r="2" spans="1:9" x14ac:dyDescent="0.25">
      <c r="A2" s="1"/>
      <c r="B2" s="409"/>
      <c r="C2" s="535"/>
      <c r="D2" s="5"/>
      <c r="E2" s="6"/>
      <c r="F2" s="5" t="s">
        <v>1</v>
      </c>
      <c r="G2" s="2"/>
      <c r="H2" s="7"/>
      <c r="I2" s="409"/>
    </row>
    <row r="3" spans="1:9" x14ac:dyDescent="0.25">
      <c r="A3" s="1"/>
      <c r="B3" s="409"/>
      <c r="C3" s="535"/>
      <c r="D3" s="5"/>
      <c r="E3" s="6"/>
      <c r="F3" s="5" t="s">
        <v>2</v>
      </c>
      <c r="G3" s="5"/>
      <c r="H3" s="7"/>
      <c r="I3" s="409"/>
    </row>
    <row r="4" spans="1:9" x14ac:dyDescent="0.25">
      <c r="A4" s="1"/>
      <c r="B4" s="409"/>
      <c r="C4" s="535"/>
      <c r="D4" s="5"/>
      <c r="E4" s="6"/>
      <c r="F4" s="5"/>
      <c r="G4" s="5"/>
      <c r="H4" s="7"/>
      <c r="I4" s="409"/>
    </row>
    <row r="5" spans="1:9" x14ac:dyDescent="0.25">
      <c r="A5" s="1"/>
      <c r="B5" s="409"/>
      <c r="C5" s="536"/>
      <c r="D5" s="5"/>
      <c r="E5" s="6"/>
      <c r="F5" s="6"/>
      <c r="G5" s="14"/>
      <c r="H5" s="412"/>
      <c r="I5" s="409"/>
    </row>
    <row r="6" spans="1:9" x14ac:dyDescent="0.25">
      <c r="A6" s="1"/>
      <c r="B6" s="409"/>
      <c r="C6" s="533" t="s">
        <v>3</v>
      </c>
      <c r="D6" s="5"/>
      <c r="E6" s="6"/>
      <c r="F6" s="6"/>
      <c r="G6" s="14"/>
      <c r="H6" s="412"/>
      <c r="I6" s="409"/>
    </row>
    <row r="7" spans="1:9" x14ac:dyDescent="0.25">
      <c r="A7" s="10"/>
      <c r="B7" s="413"/>
      <c r="C7" s="536"/>
      <c r="D7" s="15" t="s">
        <v>457</v>
      </c>
      <c r="E7" s="6"/>
      <c r="F7" s="6"/>
      <c r="G7" s="12"/>
      <c r="H7" s="414"/>
      <c r="I7" s="415"/>
    </row>
    <row r="8" spans="1:9" x14ac:dyDescent="0.25">
      <c r="A8" s="10"/>
      <c r="B8" s="413"/>
      <c r="C8" s="537"/>
      <c r="D8" s="5"/>
      <c r="E8" s="6"/>
      <c r="F8" s="19"/>
      <c r="G8" s="12"/>
      <c r="H8" s="412"/>
      <c r="I8" s="413"/>
    </row>
    <row r="9" spans="1:9" ht="15.75" thickBot="1" x14ac:dyDescent="0.3">
      <c r="A9" s="21" t="s">
        <v>375</v>
      </c>
      <c r="B9" s="416"/>
      <c r="C9" s="416"/>
      <c r="E9" s="25"/>
      <c r="F9" s="25"/>
      <c r="H9" s="27"/>
      <c r="I9" s="416"/>
    </row>
    <row r="10" spans="1:9" ht="30" customHeight="1" x14ac:dyDescent="0.25">
      <c r="A10" s="417" t="s">
        <v>6</v>
      </c>
      <c r="B10" s="65"/>
      <c r="C10" s="418" t="s">
        <v>7</v>
      </c>
      <c r="D10" s="572" t="s">
        <v>376</v>
      </c>
      <c r="E10" s="573"/>
      <c r="F10" s="574"/>
      <c r="G10" s="420" t="s">
        <v>10</v>
      </c>
      <c r="H10" s="421" t="s">
        <v>377</v>
      </c>
      <c r="I10" s="418" t="s">
        <v>140</v>
      </c>
    </row>
    <row r="11" spans="1:9" ht="15.75" thickBot="1" x14ac:dyDescent="0.3">
      <c r="A11" s="64" t="s">
        <v>13</v>
      </c>
      <c r="B11" s="65"/>
      <c r="C11" s="418" t="s">
        <v>14</v>
      </c>
      <c r="D11" s="567"/>
      <c r="E11" s="568"/>
      <c r="F11" s="568"/>
      <c r="G11" s="423" t="s">
        <v>378</v>
      </c>
      <c r="H11" s="424"/>
    </row>
    <row r="12" spans="1:9" ht="15.75" thickBot="1" x14ac:dyDescent="0.3">
      <c r="A12" s="425"/>
      <c r="B12" s="47"/>
      <c r="C12" s="426"/>
      <c r="D12" s="50" t="s">
        <v>19</v>
      </c>
      <c r="E12" s="50" t="s">
        <v>20</v>
      </c>
      <c r="F12" s="188" t="s">
        <v>21</v>
      </c>
      <c r="G12" s="248" t="s">
        <v>22</v>
      </c>
      <c r="H12" s="53" t="s">
        <v>23</v>
      </c>
      <c r="I12" s="97"/>
    </row>
    <row r="13" spans="1:9" x14ac:dyDescent="0.25">
      <c r="A13" s="417"/>
      <c r="B13" s="55" t="s">
        <v>24</v>
      </c>
      <c r="C13" s="238"/>
      <c r="D13" s="59"/>
      <c r="E13" s="59"/>
      <c r="F13" s="60"/>
      <c r="G13" s="423"/>
      <c r="H13" s="115"/>
      <c r="I13" s="132"/>
    </row>
    <row r="14" spans="1:9" ht="30" x14ac:dyDescent="0.25">
      <c r="A14" s="428" t="s">
        <v>25</v>
      </c>
      <c r="B14" s="429"/>
      <c r="C14" s="430">
        <v>83</v>
      </c>
      <c r="D14" s="433">
        <v>3.8</v>
      </c>
      <c r="E14" s="433">
        <v>5.0999999999999996</v>
      </c>
      <c r="F14" s="432">
        <v>12.3</v>
      </c>
      <c r="G14" s="433">
        <v>110.5</v>
      </c>
      <c r="H14" s="434">
        <v>7.0000000000000007E-2</v>
      </c>
      <c r="I14" s="435" t="s">
        <v>379</v>
      </c>
    </row>
    <row r="15" spans="1:9" x14ac:dyDescent="0.25">
      <c r="A15" s="147" t="s">
        <v>292</v>
      </c>
      <c r="B15" s="199"/>
      <c r="C15" s="157">
        <v>150</v>
      </c>
      <c r="D15" s="152">
        <v>2.6</v>
      </c>
      <c r="E15" s="149">
        <v>2.33</v>
      </c>
      <c r="F15" s="153">
        <v>11.3</v>
      </c>
      <c r="G15" s="149">
        <v>77</v>
      </c>
      <c r="H15" s="152">
        <v>1.2</v>
      </c>
      <c r="I15" s="70" t="s">
        <v>380</v>
      </c>
    </row>
    <row r="16" spans="1:9" ht="30.75" thickBot="1" x14ac:dyDescent="0.3">
      <c r="A16" s="77" t="s">
        <v>40</v>
      </c>
      <c r="B16" s="65"/>
      <c r="C16" s="137" t="s">
        <v>381</v>
      </c>
      <c r="D16" s="71">
        <v>1.9</v>
      </c>
      <c r="E16" s="66">
        <v>4.4000000000000004</v>
      </c>
      <c r="F16" s="92">
        <v>13</v>
      </c>
      <c r="G16" s="66">
        <v>99</v>
      </c>
      <c r="H16" s="271"/>
      <c r="I16" s="70" t="s">
        <v>42</v>
      </c>
    </row>
    <row r="17" spans="1:9" ht="15.75" thickBot="1" x14ac:dyDescent="0.3">
      <c r="A17" s="438" t="s">
        <v>45</v>
      </c>
      <c r="B17" s="98"/>
      <c r="C17" s="439"/>
      <c r="D17" s="442"/>
      <c r="E17" s="442"/>
      <c r="F17" s="442"/>
      <c r="G17" s="442"/>
      <c r="H17" s="442"/>
      <c r="I17" s="108"/>
    </row>
    <row r="18" spans="1:9" x14ac:dyDescent="0.25">
      <c r="A18" s="443"/>
      <c r="B18" s="55" t="s">
        <v>46</v>
      </c>
      <c r="C18" s="418"/>
      <c r="D18" s="66"/>
      <c r="E18" s="66"/>
      <c r="F18" s="66"/>
      <c r="G18" s="261"/>
      <c r="H18" s="86"/>
      <c r="I18" s="132"/>
    </row>
    <row r="19" spans="1:9" ht="15.75" thickBot="1" x14ac:dyDescent="0.3">
      <c r="A19" s="64" t="s">
        <v>47</v>
      </c>
      <c r="B19" s="75"/>
      <c r="C19" s="418">
        <v>100</v>
      </c>
      <c r="D19" s="71">
        <v>0.75</v>
      </c>
      <c r="E19" s="66">
        <v>0</v>
      </c>
      <c r="F19" s="92">
        <v>12.1</v>
      </c>
      <c r="G19" s="66">
        <v>51</v>
      </c>
      <c r="H19" s="86">
        <v>3</v>
      </c>
      <c r="I19" s="70" t="s">
        <v>382</v>
      </c>
    </row>
    <row r="20" spans="1:9" ht="15.75" thickBot="1" x14ac:dyDescent="0.3">
      <c r="A20" s="438" t="s">
        <v>45</v>
      </c>
      <c r="B20" s="98"/>
      <c r="C20" s="107">
        <v>363</v>
      </c>
      <c r="D20" s="82">
        <f>SUM(D13:D19)</f>
        <v>9.0500000000000007</v>
      </c>
      <c r="E20" s="82">
        <f>SUM(E13:E19)</f>
        <v>11.83</v>
      </c>
      <c r="F20" s="82">
        <f>SUM(F13:F19)</f>
        <v>48.7</v>
      </c>
      <c r="G20" s="82">
        <f>SUM(G13:G19)</f>
        <v>337.5</v>
      </c>
      <c r="H20" s="82">
        <f>SUM(H13:H19)</f>
        <v>4.2699999999999996</v>
      </c>
      <c r="I20" s="108"/>
    </row>
    <row r="21" spans="1:9" x14ac:dyDescent="0.25">
      <c r="A21" s="417"/>
      <c r="B21" s="55" t="s">
        <v>49</v>
      </c>
      <c r="C21" s="56"/>
      <c r="D21" s="56"/>
      <c r="E21" s="565"/>
      <c r="F21" s="56"/>
      <c r="G21" s="177"/>
      <c r="H21" s="115"/>
      <c r="I21" s="445"/>
    </row>
    <row r="22" spans="1:9" x14ac:dyDescent="0.25">
      <c r="A22" s="64" t="s">
        <v>50</v>
      </c>
      <c r="B22" s="91"/>
      <c r="C22" s="66">
        <v>50</v>
      </c>
      <c r="D22" s="57">
        <v>0.6</v>
      </c>
      <c r="E22" s="68">
        <v>0.1</v>
      </c>
      <c r="F22" s="67">
        <v>3.5</v>
      </c>
      <c r="G22" s="57">
        <v>17.5</v>
      </c>
      <c r="H22" s="69">
        <v>1.02</v>
      </c>
      <c r="I22" s="70" t="s">
        <v>51</v>
      </c>
    </row>
    <row r="23" spans="1:9" ht="30" x14ac:dyDescent="0.25">
      <c r="A23" s="64" t="s">
        <v>383</v>
      </c>
      <c r="B23" s="65"/>
      <c r="C23" s="137" t="s">
        <v>384</v>
      </c>
      <c r="D23" s="66">
        <v>6.1</v>
      </c>
      <c r="E23" s="92">
        <v>4.2</v>
      </c>
      <c r="F23" s="66">
        <v>9.4</v>
      </c>
      <c r="G23" s="92">
        <v>100.6</v>
      </c>
      <c r="H23" s="437">
        <v>4.03</v>
      </c>
      <c r="I23" s="70" t="s">
        <v>385</v>
      </c>
    </row>
    <row r="24" spans="1:9" ht="30" x14ac:dyDescent="0.25">
      <c r="A24" s="64" t="s">
        <v>65</v>
      </c>
      <c r="B24" s="65"/>
      <c r="C24" s="66">
        <v>55</v>
      </c>
      <c r="D24" s="66">
        <v>8.6</v>
      </c>
      <c r="E24" s="92">
        <v>8.5</v>
      </c>
      <c r="F24" s="66">
        <v>8.6</v>
      </c>
      <c r="G24" s="92">
        <v>145</v>
      </c>
      <c r="H24" s="86">
        <v>0.33</v>
      </c>
      <c r="I24" s="70" t="s">
        <v>67</v>
      </c>
    </row>
    <row r="25" spans="1:9" x14ac:dyDescent="0.25">
      <c r="A25" s="64" t="s">
        <v>71</v>
      </c>
      <c r="B25" s="75"/>
      <c r="C25" s="66">
        <v>130</v>
      </c>
      <c r="D25" s="66">
        <v>2.86</v>
      </c>
      <c r="E25" s="92">
        <v>4.2</v>
      </c>
      <c r="F25" s="66">
        <v>12.2</v>
      </c>
      <c r="G25" s="92">
        <v>98</v>
      </c>
      <c r="H25" s="86">
        <v>21.4</v>
      </c>
      <c r="I25" s="70" t="s">
        <v>386</v>
      </c>
    </row>
    <row r="26" spans="1:9" x14ac:dyDescent="0.25">
      <c r="A26" s="64" t="s">
        <v>76</v>
      </c>
      <c r="B26" s="65"/>
      <c r="C26" s="66">
        <v>130</v>
      </c>
      <c r="D26" s="57"/>
      <c r="E26" s="68"/>
      <c r="F26" s="67">
        <v>13</v>
      </c>
      <c r="G26" s="57">
        <v>52</v>
      </c>
      <c r="H26" s="69"/>
      <c r="I26" s="70" t="s">
        <v>387</v>
      </c>
    </row>
    <row r="27" spans="1:9" ht="30" customHeight="1" x14ac:dyDescent="0.25">
      <c r="A27" s="77" t="s">
        <v>68</v>
      </c>
      <c r="B27" s="65"/>
      <c r="C27" s="418">
        <v>15</v>
      </c>
      <c r="D27" s="66">
        <v>1.2</v>
      </c>
      <c r="E27" s="92">
        <v>0.15</v>
      </c>
      <c r="F27" s="66">
        <v>7.3</v>
      </c>
      <c r="G27" s="92">
        <v>36</v>
      </c>
      <c r="H27" s="86">
        <v>0</v>
      </c>
    </row>
    <row r="28" spans="1:9" ht="15.75" thickBot="1" x14ac:dyDescent="0.3">
      <c r="A28" s="64" t="s">
        <v>80</v>
      </c>
      <c r="B28" s="65"/>
      <c r="C28" s="66">
        <v>30</v>
      </c>
      <c r="D28" s="66">
        <v>1.5</v>
      </c>
      <c r="E28" s="92">
        <v>0.3</v>
      </c>
      <c r="F28" s="66">
        <v>14.3</v>
      </c>
      <c r="G28" s="92">
        <v>66</v>
      </c>
      <c r="H28" s="86"/>
    </row>
    <row r="29" spans="1:9" ht="15.75" thickBot="1" x14ac:dyDescent="0.3">
      <c r="A29" s="438" t="s">
        <v>45</v>
      </c>
      <c r="B29" s="98"/>
      <c r="C29" s="107">
        <v>570</v>
      </c>
      <c r="D29" s="100">
        <f>SUM(D21:D28)</f>
        <v>20.86</v>
      </c>
      <c r="E29" s="100">
        <f>SUM(E21:E28)</f>
        <v>17.45</v>
      </c>
      <c r="F29" s="100">
        <f>SUM(F21:F28)</f>
        <v>68.3</v>
      </c>
      <c r="G29" s="100">
        <f>SUM(G21:G28)</f>
        <v>515.1</v>
      </c>
      <c r="H29" s="100">
        <f>SUM(H21:H28)</f>
        <v>26.78</v>
      </c>
      <c r="I29" s="108"/>
    </row>
    <row r="30" spans="1:9" x14ac:dyDescent="0.25">
      <c r="A30" s="64"/>
      <c r="B30" s="91" t="s">
        <v>81</v>
      </c>
      <c r="C30" s="66"/>
      <c r="D30" s="71"/>
      <c r="E30" s="66"/>
      <c r="F30" s="158"/>
      <c r="G30" s="106"/>
      <c r="H30" s="62"/>
      <c r="I30" s="448"/>
    </row>
    <row r="31" spans="1:9" x14ac:dyDescent="0.25">
      <c r="A31" s="64" t="s">
        <v>82</v>
      </c>
      <c r="B31" s="75"/>
      <c r="C31" s="66">
        <v>70</v>
      </c>
      <c r="D31" s="71">
        <v>1.05</v>
      </c>
      <c r="E31" s="66">
        <v>0.35</v>
      </c>
      <c r="F31" s="92">
        <v>11.7</v>
      </c>
      <c r="G31" s="66">
        <v>54</v>
      </c>
      <c r="H31" s="102">
        <v>7</v>
      </c>
      <c r="I31" s="70" t="s">
        <v>83</v>
      </c>
    </row>
    <row r="32" spans="1:9" ht="30" x14ac:dyDescent="0.25">
      <c r="A32" s="103" t="s">
        <v>84</v>
      </c>
      <c r="B32" s="65"/>
      <c r="C32" s="66">
        <v>50</v>
      </c>
      <c r="D32" s="71">
        <v>3</v>
      </c>
      <c r="E32" s="66">
        <v>2.6</v>
      </c>
      <c r="F32" s="92">
        <v>22</v>
      </c>
      <c r="G32" s="71">
        <v>123</v>
      </c>
      <c r="H32" s="86">
        <v>0</v>
      </c>
      <c r="I32" s="70" t="s">
        <v>85</v>
      </c>
    </row>
    <row r="33" spans="1:9" x14ac:dyDescent="0.25">
      <c r="A33" s="77" t="s">
        <v>90</v>
      </c>
      <c r="B33" s="65"/>
      <c r="C33" s="66">
        <v>130</v>
      </c>
      <c r="D33" s="66">
        <v>4</v>
      </c>
      <c r="E33" s="66">
        <v>3.2</v>
      </c>
      <c r="F33" s="66">
        <v>5.0999999999999996</v>
      </c>
      <c r="G33" s="71">
        <v>65</v>
      </c>
      <c r="H33" s="86">
        <v>1.05</v>
      </c>
      <c r="I33" s="70" t="s">
        <v>91</v>
      </c>
    </row>
    <row r="34" spans="1:9" ht="15.75" thickBot="1" x14ac:dyDescent="0.3">
      <c r="A34" s="77" t="s">
        <v>94</v>
      </c>
      <c r="B34" s="65"/>
      <c r="C34" s="66">
        <v>100</v>
      </c>
      <c r="D34" s="66"/>
      <c r="E34" s="92"/>
      <c r="F34" s="66">
        <v>5</v>
      </c>
      <c r="G34" s="92">
        <v>21</v>
      </c>
      <c r="H34" s="86"/>
      <c r="I34" s="70" t="s">
        <v>95</v>
      </c>
    </row>
    <row r="35" spans="1:9" ht="15.75" thickBot="1" x14ac:dyDescent="0.3">
      <c r="A35" s="438" t="s">
        <v>45</v>
      </c>
      <c r="B35" s="98"/>
      <c r="C35" s="107">
        <v>350</v>
      </c>
      <c r="D35" s="82">
        <f>SUM(D30:D34)</f>
        <v>8.0500000000000007</v>
      </c>
      <c r="E35" s="82">
        <f>SUM(E30:E34)</f>
        <v>6.15</v>
      </c>
      <c r="F35" s="82">
        <f>SUM(F30:F34)</f>
        <v>43.800000000000004</v>
      </c>
      <c r="G35" s="82">
        <f>SUM(G30:G34)</f>
        <v>263</v>
      </c>
      <c r="H35" s="82">
        <f>SUM(H30:H34)</f>
        <v>8.0500000000000007</v>
      </c>
      <c r="I35" s="108"/>
    </row>
    <row r="36" spans="1:9" ht="15.75" thickBot="1" x14ac:dyDescent="0.3">
      <c r="A36" s="449" t="s">
        <v>97</v>
      </c>
      <c r="B36" s="450"/>
      <c r="C36" s="451">
        <f>C20+C29+C35</f>
        <v>1283</v>
      </c>
      <c r="D36" s="454">
        <f>D20+D29+D35</f>
        <v>37.96</v>
      </c>
      <c r="E36" s="454">
        <f>E20+E29+E35</f>
        <v>35.43</v>
      </c>
      <c r="F36" s="454">
        <f>F20+F29+F35</f>
        <v>160.80000000000001</v>
      </c>
      <c r="G36" s="454">
        <f>G20+G29+G35</f>
        <v>1115.5999999999999</v>
      </c>
      <c r="H36" s="454">
        <f>H20+H29+H35</f>
        <v>39.1</v>
      </c>
      <c r="I36" s="455"/>
    </row>
    <row r="37" spans="1:9" x14ac:dyDescent="0.25">
      <c r="A37" s="65"/>
      <c r="B37" s="29"/>
      <c r="C37" s="579"/>
      <c r="D37" s="92"/>
      <c r="E37" s="92"/>
      <c r="F37" s="92"/>
      <c r="G37" s="106"/>
      <c r="H37" s="186"/>
      <c r="I37" s="65"/>
    </row>
    <row r="38" spans="1:9" ht="15.75" thickBot="1" x14ac:dyDescent="0.3">
      <c r="A38" s="21" t="s">
        <v>388</v>
      </c>
      <c r="B38" s="416"/>
      <c r="C38" s="416"/>
      <c r="E38" s="25"/>
      <c r="F38" s="25"/>
      <c r="H38" s="27"/>
      <c r="I38" s="416"/>
    </row>
    <row r="39" spans="1:9" ht="30" x14ac:dyDescent="0.25">
      <c r="A39" s="417" t="s">
        <v>6</v>
      </c>
      <c r="B39" s="29"/>
      <c r="C39" s="238" t="s">
        <v>7</v>
      </c>
      <c r="D39" s="572" t="s">
        <v>376</v>
      </c>
      <c r="E39" s="573"/>
      <c r="F39" s="574"/>
      <c r="G39" s="420" t="s">
        <v>10</v>
      </c>
      <c r="H39" s="458" t="s">
        <v>377</v>
      </c>
      <c r="I39" s="418" t="s">
        <v>140</v>
      </c>
    </row>
    <row r="40" spans="1:9" ht="15.75" thickBot="1" x14ac:dyDescent="0.3">
      <c r="A40" s="64" t="s">
        <v>13</v>
      </c>
      <c r="B40" s="65"/>
      <c r="C40" s="418" t="s">
        <v>14</v>
      </c>
      <c r="D40" s="567"/>
      <c r="E40" s="568"/>
      <c r="F40" s="568"/>
      <c r="G40" s="423" t="s">
        <v>378</v>
      </c>
      <c r="H40" s="424"/>
    </row>
    <row r="41" spans="1:9" ht="15.75" thickBot="1" x14ac:dyDescent="0.3">
      <c r="A41" s="425"/>
      <c r="B41" s="47"/>
      <c r="C41" s="426"/>
      <c r="D41" s="50" t="s">
        <v>19</v>
      </c>
      <c r="E41" s="51" t="s">
        <v>20</v>
      </c>
      <c r="F41" s="50" t="s">
        <v>21</v>
      </c>
      <c r="G41" s="248" t="s">
        <v>22</v>
      </c>
      <c r="H41" s="53" t="s">
        <v>23</v>
      </c>
      <c r="I41" s="97"/>
    </row>
    <row r="42" spans="1:9" x14ac:dyDescent="0.25">
      <c r="A42" s="417"/>
      <c r="B42" s="55" t="s">
        <v>24</v>
      </c>
      <c r="C42" s="238"/>
      <c r="D42" s="133"/>
      <c r="E42" s="134"/>
      <c r="F42" s="134"/>
      <c r="G42" s="135"/>
      <c r="H42" s="115"/>
      <c r="I42" s="132"/>
    </row>
    <row r="43" spans="1:9" ht="30" x14ac:dyDescent="0.25">
      <c r="A43" s="64" t="s">
        <v>100</v>
      </c>
      <c r="B43" s="65"/>
      <c r="C43" s="66" t="s">
        <v>389</v>
      </c>
      <c r="D43" s="57">
        <v>4.5</v>
      </c>
      <c r="E43" s="68">
        <v>6.1</v>
      </c>
      <c r="F43" s="68">
        <v>22</v>
      </c>
      <c r="G43" s="57">
        <v>161</v>
      </c>
      <c r="H43" s="69">
        <v>0.16</v>
      </c>
      <c r="I43" s="70" t="s">
        <v>102</v>
      </c>
    </row>
    <row r="44" spans="1:9" x14ac:dyDescent="0.25">
      <c r="A44" s="77" t="s">
        <v>104</v>
      </c>
      <c r="B44" s="65"/>
      <c r="C44" s="66">
        <v>150</v>
      </c>
      <c r="D44" s="57">
        <v>2</v>
      </c>
      <c r="E44" s="68">
        <v>2.2000000000000002</v>
      </c>
      <c r="F44" s="68">
        <v>11.3</v>
      </c>
      <c r="G44" s="57">
        <v>73.3</v>
      </c>
      <c r="H44" s="461">
        <v>0.32</v>
      </c>
      <c r="I44" s="70" t="s">
        <v>390</v>
      </c>
    </row>
    <row r="45" spans="1:9" ht="15.75" thickBot="1" x14ac:dyDescent="0.3">
      <c r="A45" s="77" t="s">
        <v>391</v>
      </c>
      <c r="B45" s="65"/>
      <c r="C45" s="137" t="s">
        <v>392</v>
      </c>
      <c r="D45" s="57">
        <v>3.5</v>
      </c>
      <c r="E45" s="68">
        <v>5.95</v>
      </c>
      <c r="F45" s="67">
        <v>12.9</v>
      </c>
      <c r="G45" s="57">
        <v>119.6</v>
      </c>
      <c r="H45" s="461">
        <v>0.15</v>
      </c>
      <c r="I45" s="70" t="s">
        <v>393</v>
      </c>
    </row>
    <row r="46" spans="1:9" ht="15.75" thickBot="1" x14ac:dyDescent="0.3">
      <c r="A46" s="463" t="s">
        <v>45</v>
      </c>
      <c r="B46" s="143"/>
      <c r="C46" s="439"/>
      <c r="D46" s="141"/>
      <c r="E46" s="141"/>
      <c r="F46" s="141"/>
      <c r="G46" s="141"/>
      <c r="H46" s="141"/>
      <c r="I46" s="465"/>
    </row>
    <row r="47" spans="1:9" x14ac:dyDescent="0.25">
      <c r="A47" s="77"/>
      <c r="B47" s="91" t="s">
        <v>46</v>
      </c>
      <c r="C47" s="137"/>
      <c r="D47" s="104"/>
      <c r="E47" s="104"/>
      <c r="F47" s="104"/>
      <c r="G47" s="85"/>
      <c r="H47" s="86"/>
    </row>
    <row r="48" spans="1:9" ht="15.75" thickBot="1" x14ac:dyDescent="0.3">
      <c r="A48" s="64" t="s">
        <v>82</v>
      </c>
      <c r="B48" s="75"/>
      <c r="C48" s="66">
        <v>70</v>
      </c>
      <c r="D48" s="71">
        <v>0.1</v>
      </c>
      <c r="E48" s="66">
        <v>0.01</v>
      </c>
      <c r="F48" s="92">
        <v>3</v>
      </c>
      <c r="G48" s="66">
        <v>12</v>
      </c>
      <c r="H48" s="102">
        <v>7</v>
      </c>
      <c r="I48" s="70" t="s">
        <v>83</v>
      </c>
    </row>
    <row r="49" spans="1:9" ht="15.75" thickBot="1" x14ac:dyDescent="0.3">
      <c r="A49" s="438" t="s">
        <v>45</v>
      </c>
      <c r="B49" s="143"/>
      <c r="C49" s="439">
        <v>409</v>
      </c>
      <c r="D49" s="82">
        <f>SUM(D42:D48)</f>
        <v>10.1</v>
      </c>
      <c r="E49" s="82">
        <f>SUM(E42:E48)</f>
        <v>14.26</v>
      </c>
      <c r="F49" s="82">
        <f>SUM(F42:F48)</f>
        <v>49.199999999999996</v>
      </c>
      <c r="G49" s="82">
        <f>SUM(G42:G48)</f>
        <v>365.9</v>
      </c>
      <c r="H49" s="82">
        <f>SUM(H42:H48)</f>
        <v>7.63</v>
      </c>
      <c r="I49" s="465"/>
    </row>
    <row r="50" spans="1:9" x14ac:dyDescent="0.25">
      <c r="A50" s="417"/>
      <c r="B50" s="55" t="s">
        <v>49</v>
      </c>
      <c r="C50" s="466"/>
      <c r="D50" s="564"/>
      <c r="E50" s="564"/>
      <c r="F50" s="56"/>
      <c r="G50" s="32"/>
      <c r="H50" s="115"/>
      <c r="I50" s="445"/>
    </row>
    <row r="51" spans="1:9" x14ac:dyDescent="0.25">
      <c r="A51" s="64" t="s">
        <v>111</v>
      </c>
      <c r="B51" s="75"/>
      <c r="C51" s="137" t="s">
        <v>394</v>
      </c>
      <c r="D51" s="68">
        <v>1</v>
      </c>
      <c r="E51" s="68">
        <v>2.2000000000000002</v>
      </c>
      <c r="F51" s="67">
        <v>4.5999999999999996</v>
      </c>
      <c r="G51" s="68">
        <v>42</v>
      </c>
      <c r="H51" s="461">
        <v>3.73</v>
      </c>
      <c r="I51" s="70" t="s">
        <v>395</v>
      </c>
    </row>
    <row r="52" spans="1:9" ht="30" x14ac:dyDescent="0.25">
      <c r="A52" s="64" t="s">
        <v>114</v>
      </c>
      <c r="B52" s="63"/>
      <c r="C52" s="467" t="s">
        <v>396</v>
      </c>
      <c r="D52" s="92">
        <v>8.6999999999999993</v>
      </c>
      <c r="E52" s="66">
        <v>5.2</v>
      </c>
      <c r="F52" s="92">
        <v>16</v>
      </c>
      <c r="G52" s="71">
        <v>145</v>
      </c>
      <c r="H52" s="86">
        <v>4</v>
      </c>
      <c r="I52" s="70" t="s">
        <v>397</v>
      </c>
    </row>
    <row r="53" spans="1:9" x14ac:dyDescent="0.25">
      <c r="A53" s="147" t="s">
        <v>117</v>
      </c>
      <c r="B53" s="148"/>
      <c r="C53" s="149">
        <v>80</v>
      </c>
      <c r="D53" s="152">
        <v>3.2</v>
      </c>
      <c r="E53" s="149">
        <v>5.2</v>
      </c>
      <c r="F53" s="153">
        <v>7.2</v>
      </c>
      <c r="G53" s="149">
        <v>88</v>
      </c>
      <c r="H53" s="154"/>
      <c r="I53" s="70" t="s">
        <v>118</v>
      </c>
    </row>
    <row r="54" spans="1:9" x14ac:dyDescent="0.25">
      <c r="A54" s="64" t="s">
        <v>124</v>
      </c>
      <c r="B54" s="65"/>
      <c r="C54" s="66">
        <v>100</v>
      </c>
      <c r="D54" s="71">
        <v>1.87</v>
      </c>
      <c r="E54" s="66">
        <v>5.3</v>
      </c>
      <c r="F54" s="92">
        <v>8.1999999999999993</v>
      </c>
      <c r="G54" s="66">
        <v>88</v>
      </c>
      <c r="H54" s="102">
        <v>7.3</v>
      </c>
      <c r="I54" s="70" t="s">
        <v>125</v>
      </c>
    </row>
    <row r="55" spans="1:9" x14ac:dyDescent="0.25">
      <c r="A55" s="64" t="s">
        <v>126</v>
      </c>
      <c r="B55" s="65"/>
      <c r="C55" s="66">
        <v>130</v>
      </c>
      <c r="D55" s="57">
        <v>0.1</v>
      </c>
      <c r="E55" s="68">
        <v>0.1</v>
      </c>
      <c r="F55" s="67">
        <v>10.199999999999999</v>
      </c>
      <c r="G55" s="68">
        <v>41</v>
      </c>
      <c r="H55" s="461">
        <v>1.2</v>
      </c>
      <c r="I55" s="70" t="s">
        <v>398</v>
      </c>
    </row>
    <row r="56" spans="1:9" ht="15.75" thickBot="1" x14ac:dyDescent="0.3">
      <c r="A56" s="64" t="s">
        <v>80</v>
      </c>
      <c r="B56" s="65"/>
      <c r="C56" s="66">
        <v>30</v>
      </c>
      <c r="D56" s="66">
        <v>1.5</v>
      </c>
      <c r="E56" s="92">
        <v>0.3</v>
      </c>
      <c r="F56" s="66">
        <v>14.3</v>
      </c>
      <c r="G56" s="92">
        <v>65</v>
      </c>
      <c r="H56" s="86"/>
    </row>
    <row r="57" spans="1:9" ht="15.75" thickBot="1" x14ac:dyDescent="0.3">
      <c r="A57" s="438" t="s">
        <v>45</v>
      </c>
      <c r="B57" s="143"/>
      <c r="C57" s="107">
        <v>555</v>
      </c>
      <c r="D57" s="468">
        <f>SUM(D50:D56)</f>
        <v>16.369999999999997</v>
      </c>
      <c r="E57" s="468">
        <f>SUM(E50:E56)</f>
        <v>18.300000000000004</v>
      </c>
      <c r="F57" s="468">
        <f>SUM(F50:F56)</f>
        <v>60.5</v>
      </c>
      <c r="G57" s="468">
        <f>SUM(G50:G56)</f>
        <v>469</v>
      </c>
      <c r="H57" s="468">
        <f>SUM(H50:H56)</f>
        <v>16.23</v>
      </c>
      <c r="I57" s="465"/>
    </row>
    <row r="58" spans="1:9" x14ac:dyDescent="0.25">
      <c r="A58" s="64"/>
      <c r="B58" s="91" t="s">
        <v>81</v>
      </c>
      <c r="C58" s="137"/>
      <c r="D58" s="66"/>
      <c r="E58" s="66"/>
      <c r="F58" s="66"/>
      <c r="G58" s="85"/>
      <c r="H58" s="62"/>
      <c r="I58" s="448"/>
    </row>
    <row r="59" spans="1:9" x14ac:dyDescent="0.25">
      <c r="A59" s="64" t="s">
        <v>129</v>
      </c>
      <c r="B59" s="75"/>
      <c r="C59" s="137" t="s">
        <v>399</v>
      </c>
      <c r="D59" s="71">
        <v>3.5</v>
      </c>
      <c r="E59" s="66">
        <v>3.2</v>
      </c>
      <c r="F59" s="158">
        <v>3.2</v>
      </c>
      <c r="G59" s="92">
        <v>55</v>
      </c>
      <c r="H59" s="86">
        <v>0.68</v>
      </c>
      <c r="I59" s="70" t="s">
        <v>130</v>
      </c>
    </row>
    <row r="60" spans="1:9" ht="30" x14ac:dyDescent="0.25">
      <c r="A60" s="64" t="s">
        <v>132</v>
      </c>
      <c r="B60" s="65"/>
      <c r="C60" s="469">
        <v>40</v>
      </c>
      <c r="D60" s="67">
        <v>0.5</v>
      </c>
      <c r="E60" s="57">
        <v>0.03</v>
      </c>
      <c r="F60" s="68">
        <v>4.2</v>
      </c>
      <c r="G60" s="57">
        <v>19</v>
      </c>
      <c r="H60" s="461">
        <v>0.77</v>
      </c>
      <c r="I60" s="70" t="s">
        <v>400</v>
      </c>
    </row>
    <row r="61" spans="1:9" ht="30" x14ac:dyDescent="0.25">
      <c r="A61" s="64" t="s">
        <v>134</v>
      </c>
      <c r="B61" s="75"/>
      <c r="C61" s="137" t="s">
        <v>401</v>
      </c>
      <c r="D61" s="105">
        <v>12</v>
      </c>
      <c r="E61" s="104">
        <v>6</v>
      </c>
      <c r="F61" s="105">
        <v>23</v>
      </c>
      <c r="G61" s="85">
        <v>194</v>
      </c>
      <c r="H61" s="86">
        <v>0.3</v>
      </c>
      <c r="I61" s="70" t="s">
        <v>136</v>
      </c>
    </row>
    <row r="62" spans="1:9" x14ac:dyDescent="0.25">
      <c r="A62" s="77" t="s">
        <v>94</v>
      </c>
      <c r="B62" s="65"/>
      <c r="C62" s="66">
        <v>100</v>
      </c>
      <c r="D62" s="66"/>
      <c r="E62" s="92"/>
      <c r="F62" s="66">
        <v>5</v>
      </c>
      <c r="G62" s="92">
        <v>20</v>
      </c>
      <c r="H62" s="86"/>
      <c r="I62" s="70" t="s">
        <v>95</v>
      </c>
    </row>
    <row r="63" spans="1:9" ht="15.75" thickBot="1" x14ac:dyDescent="0.3">
      <c r="A63" s="77" t="s">
        <v>68</v>
      </c>
      <c r="B63" s="65"/>
      <c r="C63" s="418">
        <v>20</v>
      </c>
      <c r="D63" s="104">
        <v>1.6</v>
      </c>
      <c r="E63" s="105">
        <v>0.2</v>
      </c>
      <c r="F63" s="470">
        <v>9.8000000000000007</v>
      </c>
      <c r="G63" s="261">
        <v>47</v>
      </c>
      <c r="H63" s="86">
        <v>0</v>
      </c>
    </row>
    <row r="64" spans="1:9" ht="15.75" thickBot="1" x14ac:dyDescent="0.3">
      <c r="A64" s="438" t="s">
        <v>45</v>
      </c>
      <c r="B64" s="98"/>
      <c r="C64" s="107">
        <v>390</v>
      </c>
      <c r="D64" s="442">
        <f>SUM(D58:D63)</f>
        <v>17.600000000000001</v>
      </c>
      <c r="E64" s="442">
        <f>SUM(E58:E63)</f>
        <v>9.43</v>
      </c>
      <c r="F64" s="442">
        <f>SUM(F58:F63)</f>
        <v>45.2</v>
      </c>
      <c r="G64" s="442">
        <f>SUM(G58:G63)</f>
        <v>335</v>
      </c>
      <c r="H64" s="442">
        <f>SUM(H58:H63)</f>
        <v>1.7500000000000002</v>
      </c>
      <c r="I64" s="108"/>
    </row>
    <row r="65" spans="1:9" ht="15.75" thickBot="1" x14ac:dyDescent="0.3">
      <c r="A65" s="474" t="s">
        <v>97</v>
      </c>
      <c r="B65" s="475"/>
      <c r="C65" s="476">
        <f>C49+C57+C64</f>
        <v>1354</v>
      </c>
      <c r="D65" s="479">
        <f>D49+D57+D64</f>
        <v>44.07</v>
      </c>
      <c r="E65" s="479">
        <f>E49+E57+E64</f>
        <v>41.99</v>
      </c>
      <c r="F65" s="479">
        <f>F49+F57+F64</f>
        <v>154.89999999999998</v>
      </c>
      <c r="G65" s="479">
        <f>G49+G57+G64</f>
        <v>1169.9000000000001</v>
      </c>
      <c r="H65" s="479">
        <f>H49+H57+H64</f>
        <v>25.61</v>
      </c>
      <c r="I65" s="480"/>
    </row>
    <row r="66" spans="1:9" x14ac:dyDescent="0.25">
      <c r="A66" s="91"/>
      <c r="B66" s="55"/>
      <c r="C66" s="579"/>
      <c r="D66" s="167"/>
      <c r="E66" s="167"/>
      <c r="F66" s="167"/>
      <c r="G66" s="168"/>
      <c r="H66" s="169"/>
      <c r="I66" s="65"/>
    </row>
    <row r="67" spans="1:9" ht="15.75" thickBot="1" x14ac:dyDescent="0.3">
      <c r="A67" s="21" t="s">
        <v>139</v>
      </c>
      <c r="B67" s="416"/>
      <c r="C67" s="416"/>
      <c r="E67" s="25"/>
      <c r="F67" s="25"/>
      <c r="H67" s="27"/>
      <c r="I67" s="416"/>
    </row>
    <row r="68" spans="1:9" ht="30" x14ac:dyDescent="0.25">
      <c r="A68" s="417" t="s">
        <v>6</v>
      </c>
      <c r="B68" s="29"/>
      <c r="C68" s="238" t="s">
        <v>7</v>
      </c>
      <c r="D68" s="572" t="s">
        <v>376</v>
      </c>
      <c r="E68" s="573"/>
      <c r="F68" s="574"/>
      <c r="G68" s="420" t="s">
        <v>10</v>
      </c>
      <c r="H68" s="458" t="s">
        <v>377</v>
      </c>
      <c r="I68" s="418" t="s">
        <v>140</v>
      </c>
    </row>
    <row r="69" spans="1:9" ht="30" customHeight="1" thickBot="1" x14ac:dyDescent="0.3">
      <c r="A69" s="64" t="s">
        <v>13</v>
      </c>
      <c r="B69" s="65"/>
      <c r="C69" s="418" t="s">
        <v>14</v>
      </c>
      <c r="D69" s="567"/>
      <c r="E69" s="568"/>
      <c r="F69" s="568"/>
      <c r="G69" s="423" t="s">
        <v>378</v>
      </c>
      <c r="H69" s="424"/>
    </row>
    <row r="70" spans="1:9" ht="15.75" thickBot="1" x14ac:dyDescent="0.3">
      <c r="A70" s="64"/>
      <c r="B70" s="65"/>
      <c r="C70" s="418"/>
      <c r="D70" s="56" t="s">
        <v>19</v>
      </c>
      <c r="E70" s="56" t="s">
        <v>20</v>
      </c>
      <c r="F70" s="565" t="s">
        <v>21</v>
      </c>
      <c r="G70" s="481" t="s">
        <v>22</v>
      </c>
      <c r="H70" s="33" t="s">
        <v>23</v>
      </c>
    </row>
    <row r="71" spans="1:9" x14ac:dyDescent="0.25">
      <c r="A71" s="417"/>
      <c r="B71" s="55" t="s">
        <v>24</v>
      </c>
      <c r="C71" s="56"/>
      <c r="D71" s="133"/>
      <c r="E71" s="134"/>
      <c r="F71" s="171"/>
      <c r="G71" s="420"/>
      <c r="H71" s="115"/>
      <c r="I71" s="132"/>
    </row>
    <row r="72" spans="1:9" ht="30" x14ac:dyDescent="0.25">
      <c r="A72" s="64" t="s">
        <v>141</v>
      </c>
      <c r="B72" s="65"/>
      <c r="C72" s="66" t="s">
        <v>389</v>
      </c>
      <c r="D72" s="57">
        <v>4.75</v>
      </c>
      <c r="E72" s="68">
        <v>4.3</v>
      </c>
      <c r="F72" s="68">
        <v>14</v>
      </c>
      <c r="G72" s="68">
        <v>114</v>
      </c>
      <c r="H72" s="461">
        <v>0.214</v>
      </c>
      <c r="I72" s="70" t="s">
        <v>402</v>
      </c>
    </row>
    <row r="73" spans="1:9" ht="30" x14ac:dyDescent="0.25">
      <c r="A73" s="77" t="s">
        <v>144</v>
      </c>
      <c r="B73" s="65"/>
      <c r="C73" s="418">
        <v>150</v>
      </c>
      <c r="D73" s="57">
        <v>1</v>
      </c>
      <c r="E73" s="68">
        <v>1.2</v>
      </c>
      <c r="F73" s="68">
        <v>10</v>
      </c>
      <c r="G73" s="68">
        <v>55</v>
      </c>
      <c r="H73" s="461">
        <v>0.16</v>
      </c>
      <c r="I73" s="70" t="s">
        <v>403</v>
      </c>
    </row>
    <row r="74" spans="1:9" ht="30.75" thickBot="1" x14ac:dyDescent="0.3">
      <c r="A74" s="77" t="s">
        <v>40</v>
      </c>
      <c r="B74" s="65"/>
      <c r="C74" s="137" t="s">
        <v>381</v>
      </c>
      <c r="D74" s="71">
        <v>1.9</v>
      </c>
      <c r="E74" s="66">
        <v>4.4000000000000004</v>
      </c>
      <c r="F74" s="92">
        <v>13</v>
      </c>
      <c r="G74" s="66">
        <v>99</v>
      </c>
      <c r="H74" s="271"/>
      <c r="I74" s="70" t="s">
        <v>42</v>
      </c>
    </row>
    <row r="75" spans="1:9" ht="15.75" thickBot="1" x14ac:dyDescent="0.3">
      <c r="A75" s="438" t="s">
        <v>45</v>
      </c>
      <c r="B75" s="172"/>
      <c r="C75" s="107"/>
      <c r="D75" s="107"/>
      <c r="E75" s="107"/>
      <c r="F75" s="107"/>
      <c r="G75" s="107"/>
      <c r="H75" s="107"/>
      <c r="I75" s="108"/>
    </row>
    <row r="76" spans="1:9" x14ac:dyDescent="0.25">
      <c r="A76" s="77"/>
      <c r="B76" s="91" t="s">
        <v>46</v>
      </c>
      <c r="C76" s="56"/>
      <c r="D76" s="56"/>
      <c r="E76" s="92"/>
      <c r="F76" s="56"/>
      <c r="G76" s="482"/>
      <c r="H76" s="115"/>
    </row>
    <row r="77" spans="1:9" ht="15.75" thickBot="1" x14ac:dyDescent="0.3">
      <c r="A77" s="64" t="s">
        <v>47</v>
      </c>
      <c r="B77" s="75"/>
      <c r="C77" s="418">
        <v>100</v>
      </c>
      <c r="D77" s="71">
        <v>0.75</v>
      </c>
      <c r="E77" s="66">
        <v>0</v>
      </c>
      <c r="F77" s="92">
        <v>10</v>
      </c>
      <c r="G77" s="66">
        <v>43</v>
      </c>
      <c r="H77" s="86">
        <v>3</v>
      </c>
      <c r="I77" s="70" t="s">
        <v>382</v>
      </c>
    </row>
    <row r="78" spans="1:9" ht="15.75" thickBot="1" x14ac:dyDescent="0.3">
      <c r="A78" s="438" t="s">
        <v>45</v>
      </c>
      <c r="B78" s="98"/>
      <c r="C78" s="107">
        <v>434</v>
      </c>
      <c r="D78" s="141">
        <f>SUM(D72:D77)</f>
        <v>8.4</v>
      </c>
      <c r="E78" s="141">
        <f>SUM(E72:E77)</f>
        <v>9.9</v>
      </c>
      <c r="F78" s="141">
        <f>SUM(F72:F77)</f>
        <v>47</v>
      </c>
      <c r="G78" s="141">
        <f>SUM(G72:G77)</f>
        <v>311</v>
      </c>
      <c r="H78" s="141">
        <f>SUM(H72:H77)</f>
        <v>3.3740000000000001</v>
      </c>
      <c r="I78" s="108"/>
    </row>
    <row r="79" spans="1:9" x14ac:dyDescent="0.25">
      <c r="A79" s="417"/>
      <c r="B79" s="55" t="s">
        <v>49</v>
      </c>
      <c r="C79" s="56"/>
      <c r="D79" s="56"/>
      <c r="E79" s="56"/>
      <c r="F79" s="565"/>
      <c r="G79" s="481"/>
      <c r="H79" s="115"/>
      <c r="I79" s="484"/>
    </row>
    <row r="80" spans="1:9" x14ac:dyDescent="0.25">
      <c r="A80" s="64" t="s">
        <v>147</v>
      </c>
      <c r="B80" s="91"/>
      <c r="C80" s="66">
        <v>40</v>
      </c>
      <c r="D80" s="67">
        <v>0.6</v>
      </c>
      <c r="E80" s="68">
        <v>2.2999999999999998</v>
      </c>
      <c r="F80" s="67">
        <v>5.3</v>
      </c>
      <c r="G80" s="68">
        <v>44.3</v>
      </c>
      <c r="H80" s="178">
        <v>7</v>
      </c>
      <c r="I80" s="70" t="s">
        <v>405</v>
      </c>
    </row>
    <row r="81" spans="1:9" ht="45" x14ac:dyDescent="0.25">
      <c r="A81" s="64" t="s">
        <v>149</v>
      </c>
      <c r="B81" s="65"/>
      <c r="C81" s="137" t="s">
        <v>396</v>
      </c>
      <c r="D81" s="66">
        <v>7.3</v>
      </c>
      <c r="E81" s="66">
        <v>5</v>
      </c>
      <c r="F81" s="92">
        <v>11.9</v>
      </c>
      <c r="G81" s="66">
        <v>122</v>
      </c>
      <c r="H81" s="102">
        <v>4.41</v>
      </c>
      <c r="I81" s="70" t="s">
        <v>406</v>
      </c>
    </row>
    <row r="82" spans="1:9" x14ac:dyDescent="0.25">
      <c r="A82" s="64"/>
      <c r="B82" s="65"/>
      <c r="C82" s="137"/>
      <c r="D82" s="66"/>
      <c r="E82" s="66"/>
      <c r="F82" s="92"/>
      <c r="G82" s="66"/>
      <c r="H82" s="86"/>
    </row>
    <row r="83" spans="1:9" ht="30" x14ac:dyDescent="0.25">
      <c r="A83" s="64" t="s">
        <v>155</v>
      </c>
      <c r="B83" s="65"/>
      <c r="C83" s="66">
        <v>60</v>
      </c>
      <c r="D83" s="68">
        <v>8.1999999999999993</v>
      </c>
      <c r="E83" s="68">
        <v>6.2</v>
      </c>
      <c r="F83" s="67">
        <v>6.5</v>
      </c>
      <c r="G83" s="68">
        <v>115</v>
      </c>
      <c r="H83" s="461">
        <v>0.34</v>
      </c>
      <c r="I83" s="70" t="s">
        <v>408</v>
      </c>
    </row>
    <row r="84" spans="1:9" x14ac:dyDescent="0.25">
      <c r="A84" s="64" t="s">
        <v>158</v>
      </c>
      <c r="B84" s="75"/>
      <c r="C84" s="66">
        <v>150</v>
      </c>
      <c r="D84" s="68">
        <v>3</v>
      </c>
      <c r="E84" s="68">
        <v>6.4</v>
      </c>
      <c r="F84" s="67">
        <v>12</v>
      </c>
      <c r="G84" s="68">
        <v>117</v>
      </c>
      <c r="H84" s="461">
        <v>7.4</v>
      </c>
      <c r="I84" s="70" t="s">
        <v>252</v>
      </c>
    </row>
    <row r="85" spans="1:9" x14ac:dyDescent="0.25">
      <c r="A85" s="64" t="s">
        <v>162</v>
      </c>
      <c r="B85" s="65"/>
      <c r="C85" s="66">
        <v>130</v>
      </c>
      <c r="D85" s="68">
        <v>0.6</v>
      </c>
      <c r="E85" s="67">
        <v>0</v>
      </c>
      <c r="F85" s="68">
        <v>18</v>
      </c>
      <c r="G85" s="67">
        <v>73.5</v>
      </c>
      <c r="H85" s="461">
        <v>0.11</v>
      </c>
      <c r="I85" s="70" t="s">
        <v>410</v>
      </c>
    </row>
    <row r="86" spans="1:9" ht="15.75" thickBot="1" x14ac:dyDescent="0.3">
      <c r="A86" s="425" t="s">
        <v>80</v>
      </c>
      <c r="B86" s="47"/>
      <c r="C86" s="95">
        <v>30</v>
      </c>
      <c r="D86" s="66">
        <v>1.5</v>
      </c>
      <c r="E86" s="92">
        <v>0.3</v>
      </c>
      <c r="F86" s="66">
        <v>14.3</v>
      </c>
      <c r="G86" s="92">
        <v>66</v>
      </c>
      <c r="H86" s="86"/>
      <c r="I86" s="425"/>
    </row>
    <row r="87" spans="1:9" ht="15.75" thickBot="1" x14ac:dyDescent="0.3">
      <c r="A87" s="438" t="s">
        <v>45</v>
      </c>
      <c r="B87" s="98"/>
      <c r="C87" s="107">
        <v>575</v>
      </c>
      <c r="D87" s="82">
        <f>SUM(D79:D86)</f>
        <v>21.2</v>
      </c>
      <c r="E87" s="82">
        <f>SUM(E79:E86)</f>
        <v>20.2</v>
      </c>
      <c r="F87" s="82">
        <f>SUM(F79:F86)</f>
        <v>68</v>
      </c>
      <c r="G87" s="82">
        <f>SUM(G79:G86)</f>
        <v>537.79999999999995</v>
      </c>
      <c r="H87" s="82">
        <f>SUM(H79:H86)</f>
        <v>19.259999999999998</v>
      </c>
      <c r="I87" s="108"/>
    </row>
    <row r="88" spans="1:9" x14ac:dyDescent="0.25">
      <c r="A88" s="417"/>
      <c r="B88" s="55" t="s">
        <v>81</v>
      </c>
      <c r="C88" s="56"/>
      <c r="D88" s="56"/>
      <c r="E88" s="565"/>
      <c r="F88" s="56"/>
      <c r="G88" s="565"/>
      <c r="H88" s="115"/>
      <c r="I88" s="445"/>
    </row>
    <row r="89" spans="1:9" x14ac:dyDescent="0.25">
      <c r="A89" s="64" t="s">
        <v>82</v>
      </c>
      <c r="B89" s="75"/>
      <c r="C89" s="66">
        <v>60</v>
      </c>
      <c r="D89" s="71">
        <v>0.2</v>
      </c>
      <c r="E89" s="66">
        <v>0.2</v>
      </c>
      <c r="F89" s="92">
        <v>3.5</v>
      </c>
      <c r="G89" s="66">
        <v>17</v>
      </c>
      <c r="H89" s="102">
        <v>7</v>
      </c>
      <c r="I89" s="70" t="s">
        <v>83</v>
      </c>
    </row>
    <row r="90" spans="1:9" x14ac:dyDescent="0.25">
      <c r="A90" s="77" t="s">
        <v>165</v>
      </c>
      <c r="B90" s="65"/>
      <c r="C90" s="66">
        <v>130</v>
      </c>
      <c r="D90" s="66">
        <v>4</v>
      </c>
      <c r="E90" s="66">
        <v>3.2</v>
      </c>
      <c r="F90" s="66">
        <v>3.1</v>
      </c>
      <c r="G90" s="71">
        <v>57</v>
      </c>
      <c r="H90" s="86">
        <v>1.05</v>
      </c>
      <c r="I90" s="70" t="s">
        <v>91</v>
      </c>
    </row>
    <row r="91" spans="1:9" x14ac:dyDescent="0.25">
      <c r="A91" s="64" t="s">
        <v>168</v>
      </c>
      <c r="B91" s="65"/>
      <c r="C91" s="66">
        <v>45</v>
      </c>
      <c r="D91" s="68">
        <v>4.2</v>
      </c>
      <c r="E91" s="67">
        <v>6</v>
      </c>
      <c r="F91" s="68">
        <v>26</v>
      </c>
      <c r="G91" s="67">
        <v>174</v>
      </c>
      <c r="H91" s="69">
        <v>0</v>
      </c>
      <c r="I91" s="70" t="s">
        <v>411</v>
      </c>
    </row>
    <row r="92" spans="1:9" x14ac:dyDescent="0.25">
      <c r="A92" s="77" t="s">
        <v>94</v>
      </c>
      <c r="B92" s="65"/>
      <c r="C92" s="66">
        <v>100</v>
      </c>
      <c r="D92" s="66"/>
      <c r="E92" s="92"/>
      <c r="F92" s="66">
        <v>5</v>
      </c>
      <c r="G92" s="92">
        <v>21</v>
      </c>
      <c r="H92" s="86"/>
      <c r="I92" s="70" t="s">
        <v>95</v>
      </c>
    </row>
    <row r="93" spans="1:9" ht="15.75" thickBot="1" x14ac:dyDescent="0.3">
      <c r="A93" s="77" t="s">
        <v>93</v>
      </c>
      <c r="B93" s="91"/>
      <c r="C93" s="66">
        <v>15</v>
      </c>
      <c r="D93" s="66">
        <v>0.42</v>
      </c>
      <c r="E93" s="92">
        <v>0.5</v>
      </c>
      <c r="F93" s="66">
        <v>8.6</v>
      </c>
      <c r="G93" s="92">
        <v>40</v>
      </c>
      <c r="H93" s="86"/>
    </row>
    <row r="94" spans="1:9" ht="15.75" thickBot="1" x14ac:dyDescent="0.3">
      <c r="A94" s="438" t="s">
        <v>45</v>
      </c>
      <c r="B94" s="98"/>
      <c r="C94" s="107">
        <v>350</v>
      </c>
      <c r="D94" s="442">
        <f>SUM(D88:D93)</f>
        <v>8.82</v>
      </c>
      <c r="E94" s="442">
        <f>SUM(E88:E93)</f>
        <v>9.9</v>
      </c>
      <c r="F94" s="442">
        <f>SUM(F88:F93)</f>
        <v>46.2</v>
      </c>
      <c r="G94" s="442">
        <f>SUM(G88:G93)</f>
        <v>309</v>
      </c>
      <c r="H94" s="442">
        <f>SUM(H88:H93)</f>
        <v>8.0500000000000007</v>
      </c>
      <c r="I94" s="108"/>
    </row>
    <row r="95" spans="1:9" ht="15.75" thickBot="1" x14ac:dyDescent="0.3">
      <c r="A95" s="449" t="s">
        <v>97</v>
      </c>
      <c r="B95" s="450"/>
      <c r="C95" s="451">
        <f>C78+C87+C94</f>
        <v>1359</v>
      </c>
      <c r="D95" s="454">
        <f>D78+D87+D94</f>
        <v>38.42</v>
      </c>
      <c r="E95" s="454">
        <f>E78+E87+E94</f>
        <v>40</v>
      </c>
      <c r="F95" s="454">
        <f>F78+F87+F94</f>
        <v>161.19999999999999</v>
      </c>
      <c r="G95" s="454">
        <f>G78+G87+G94</f>
        <v>1157.8</v>
      </c>
      <c r="H95" s="454">
        <f>H78+H87+H94</f>
        <v>30.683999999999997</v>
      </c>
      <c r="I95" s="455"/>
    </row>
    <row r="96" spans="1:9" x14ac:dyDescent="0.25">
      <c r="A96" s="25"/>
      <c r="B96" s="171"/>
      <c r="C96" s="444"/>
      <c r="D96" s="183"/>
      <c r="E96" s="183"/>
      <c r="F96" s="183"/>
      <c r="H96" s="27"/>
      <c r="I96" s="250"/>
    </row>
    <row r="97" spans="1:9" ht="15.75" thickBot="1" x14ac:dyDescent="0.3">
      <c r="A97" s="21" t="s">
        <v>171</v>
      </c>
      <c r="B97" s="416"/>
      <c r="C97" s="416"/>
      <c r="E97" s="25"/>
      <c r="F97" s="25"/>
      <c r="H97" s="27"/>
      <c r="I97" s="416"/>
    </row>
    <row r="98" spans="1:9" ht="30" x14ac:dyDescent="0.25">
      <c r="A98" s="417" t="s">
        <v>6</v>
      </c>
      <c r="B98" s="29"/>
      <c r="C98" s="238" t="s">
        <v>7</v>
      </c>
      <c r="D98" s="572" t="s">
        <v>376</v>
      </c>
      <c r="E98" s="573"/>
      <c r="F98" s="574"/>
      <c r="G98" s="420" t="s">
        <v>10</v>
      </c>
      <c r="H98" s="458" t="s">
        <v>377</v>
      </c>
      <c r="I98" s="418" t="s">
        <v>140</v>
      </c>
    </row>
    <row r="99" spans="1:9" ht="15.75" thickBot="1" x14ac:dyDescent="0.3">
      <c r="A99" s="64" t="s">
        <v>13</v>
      </c>
      <c r="B99" s="65"/>
      <c r="C99" s="418" t="s">
        <v>14</v>
      </c>
      <c r="D99" s="567"/>
      <c r="E99" s="568"/>
      <c r="F99" s="568"/>
      <c r="G99" s="423" t="s">
        <v>378</v>
      </c>
      <c r="H99" s="424"/>
    </row>
    <row r="100" spans="1:9" ht="15.75" thickBot="1" x14ac:dyDescent="0.3">
      <c r="A100" s="425"/>
      <c r="B100" s="47"/>
      <c r="C100" s="426"/>
      <c r="D100" s="50" t="s">
        <v>19</v>
      </c>
      <c r="E100" s="50" t="s">
        <v>20</v>
      </c>
      <c r="F100" s="188" t="s">
        <v>21</v>
      </c>
      <c r="G100" s="248" t="s">
        <v>22</v>
      </c>
      <c r="H100" s="53" t="s">
        <v>23</v>
      </c>
      <c r="I100" s="97"/>
    </row>
    <row r="101" spans="1:9" x14ac:dyDescent="0.25">
      <c r="A101" s="64"/>
      <c r="B101" s="55" t="s">
        <v>24</v>
      </c>
      <c r="C101" s="238"/>
      <c r="D101" s="58"/>
      <c r="E101" s="189"/>
      <c r="F101" s="58"/>
      <c r="G101" s="488"/>
      <c r="H101" s="191"/>
    </row>
    <row r="102" spans="1:9" ht="30" x14ac:dyDescent="0.25">
      <c r="A102" s="64" t="s">
        <v>172</v>
      </c>
      <c r="B102" s="65"/>
      <c r="C102" s="66">
        <v>150</v>
      </c>
      <c r="D102" s="68">
        <v>3.3</v>
      </c>
      <c r="E102" s="68">
        <v>3.1</v>
      </c>
      <c r="F102" s="68">
        <v>13.9</v>
      </c>
      <c r="G102" s="57">
        <v>96</v>
      </c>
      <c r="H102" s="69">
        <v>0.39</v>
      </c>
      <c r="I102" s="70" t="s">
        <v>173</v>
      </c>
    </row>
    <row r="103" spans="1:9" x14ac:dyDescent="0.25">
      <c r="A103" s="147" t="s">
        <v>94</v>
      </c>
      <c r="B103" s="199"/>
      <c r="C103" s="157">
        <v>150</v>
      </c>
      <c r="D103" s="152"/>
      <c r="E103" s="149"/>
      <c r="F103" s="153">
        <v>8</v>
      </c>
      <c r="G103" s="149">
        <v>32</v>
      </c>
      <c r="H103" s="152">
        <v>1.2</v>
      </c>
      <c r="I103" s="70" t="s">
        <v>380</v>
      </c>
    </row>
    <row r="104" spans="1:9" ht="15.75" thickBot="1" x14ac:dyDescent="0.3">
      <c r="A104" s="77" t="s">
        <v>391</v>
      </c>
      <c r="B104" s="65"/>
      <c r="C104" s="137" t="s">
        <v>392</v>
      </c>
      <c r="D104" s="57">
        <v>3.5</v>
      </c>
      <c r="E104" s="68">
        <v>5.95</v>
      </c>
      <c r="F104" s="67">
        <v>12.9</v>
      </c>
      <c r="G104" s="57">
        <v>119.6</v>
      </c>
      <c r="H104" s="461">
        <v>0.04</v>
      </c>
      <c r="I104" s="70" t="s">
        <v>393</v>
      </c>
    </row>
    <row r="105" spans="1:9" ht="15.75" thickBot="1" x14ac:dyDescent="0.3">
      <c r="A105" s="438" t="s">
        <v>45</v>
      </c>
      <c r="B105" s="98"/>
      <c r="C105" s="489"/>
      <c r="D105" s="82"/>
      <c r="E105" s="82"/>
      <c r="F105" s="82"/>
      <c r="G105" s="82"/>
      <c r="H105" s="82"/>
      <c r="I105" s="108"/>
    </row>
    <row r="106" spans="1:9" x14ac:dyDescent="0.25">
      <c r="A106" s="77"/>
      <c r="B106" s="91" t="s">
        <v>46</v>
      </c>
      <c r="C106" s="137"/>
      <c r="D106" s="68"/>
      <c r="E106" s="67"/>
      <c r="F106" s="68"/>
      <c r="G106" s="106"/>
      <c r="H106" s="69"/>
    </row>
    <row r="107" spans="1:9" ht="15.75" thickBot="1" x14ac:dyDescent="0.3">
      <c r="A107" s="64" t="s">
        <v>47</v>
      </c>
      <c r="B107" s="75"/>
      <c r="C107" s="418">
        <v>100</v>
      </c>
      <c r="D107" s="71">
        <v>0.3</v>
      </c>
      <c r="E107" s="66">
        <v>0</v>
      </c>
      <c r="F107" s="92">
        <v>17</v>
      </c>
      <c r="G107" s="66">
        <v>69</v>
      </c>
      <c r="H107" s="86">
        <v>3</v>
      </c>
      <c r="I107" s="70" t="s">
        <v>382</v>
      </c>
    </row>
    <row r="108" spans="1:9" ht="15.75" thickBot="1" x14ac:dyDescent="0.3">
      <c r="A108" s="438" t="s">
        <v>45</v>
      </c>
      <c r="B108" s="98"/>
      <c r="C108" s="439">
        <v>435</v>
      </c>
      <c r="D108" s="82">
        <f>SUM(D101:D107)</f>
        <v>7.1</v>
      </c>
      <c r="E108" s="82">
        <f>SUM(E101:E107)</f>
        <v>9.0500000000000007</v>
      </c>
      <c r="F108" s="82">
        <f>SUM(F101:F107)</f>
        <v>51.8</v>
      </c>
      <c r="G108" s="82">
        <f>SUM(G101:G107)</f>
        <v>316.60000000000002</v>
      </c>
      <c r="H108" s="82">
        <f>SUM(H101:H107)</f>
        <v>4.63</v>
      </c>
      <c r="I108" s="108"/>
    </row>
    <row r="109" spans="1:9" x14ac:dyDescent="0.25">
      <c r="A109" s="484"/>
      <c r="B109" s="55" t="s">
        <v>49</v>
      </c>
      <c r="C109" s="238"/>
      <c r="D109" s="111"/>
      <c r="E109" s="194"/>
      <c r="F109" s="111"/>
      <c r="G109" s="490"/>
      <c r="H109" s="491"/>
      <c r="I109" s="132"/>
    </row>
    <row r="110" spans="1:9" ht="30" x14ac:dyDescent="0.25">
      <c r="A110" s="64" t="s">
        <v>175</v>
      </c>
      <c r="B110" s="91"/>
      <c r="C110" s="66">
        <v>50</v>
      </c>
      <c r="D110" s="67">
        <v>0.5</v>
      </c>
      <c r="E110" s="68">
        <v>2.9</v>
      </c>
      <c r="F110" s="67">
        <v>3.2</v>
      </c>
      <c r="G110" s="68">
        <v>40</v>
      </c>
      <c r="H110" s="461">
        <v>0.75</v>
      </c>
      <c r="I110" s="70" t="s">
        <v>176</v>
      </c>
    </row>
    <row r="111" spans="1:9" ht="15" customHeight="1" x14ac:dyDescent="0.25">
      <c r="A111" s="197" t="s">
        <v>178</v>
      </c>
      <c r="B111" s="198"/>
      <c r="C111" s="137" t="s">
        <v>412</v>
      </c>
      <c r="D111" s="68">
        <v>1.1000000000000001</v>
      </c>
      <c r="E111" s="67">
        <v>3.3</v>
      </c>
      <c r="F111" s="68">
        <v>5</v>
      </c>
      <c r="G111" s="68">
        <v>55</v>
      </c>
      <c r="H111" s="178">
        <v>7.19</v>
      </c>
      <c r="I111" s="70" t="s">
        <v>180</v>
      </c>
    </row>
    <row r="112" spans="1:9" ht="15" customHeight="1" x14ac:dyDescent="0.25">
      <c r="A112" s="64" t="s">
        <v>181</v>
      </c>
      <c r="B112" s="65"/>
      <c r="C112" s="66" t="s">
        <v>413</v>
      </c>
      <c r="D112" s="68">
        <v>10</v>
      </c>
      <c r="E112" s="67">
        <v>10</v>
      </c>
      <c r="F112" s="68">
        <v>3</v>
      </c>
      <c r="G112" s="68">
        <v>142</v>
      </c>
      <c r="H112" s="178">
        <v>0.37</v>
      </c>
      <c r="I112" s="70" t="s">
        <v>183</v>
      </c>
    </row>
    <row r="113" spans="1:9" ht="15" customHeight="1" x14ac:dyDescent="0.25">
      <c r="A113" s="64" t="s">
        <v>186</v>
      </c>
      <c r="B113" s="65"/>
      <c r="C113" s="66">
        <v>100</v>
      </c>
      <c r="D113" s="68">
        <v>2</v>
      </c>
      <c r="E113" s="67">
        <v>3</v>
      </c>
      <c r="F113" s="68">
        <v>21</v>
      </c>
      <c r="G113" s="68">
        <v>119</v>
      </c>
      <c r="H113" s="178"/>
      <c r="I113" s="70" t="s">
        <v>187</v>
      </c>
    </row>
    <row r="114" spans="1:9" x14ac:dyDescent="0.25">
      <c r="A114" s="64" t="s">
        <v>76</v>
      </c>
      <c r="B114" s="65"/>
      <c r="C114" s="66">
        <v>130</v>
      </c>
      <c r="D114" s="57"/>
      <c r="E114" s="68"/>
      <c r="F114" s="67">
        <v>13</v>
      </c>
      <c r="G114" s="57">
        <v>52</v>
      </c>
      <c r="H114" s="69"/>
      <c r="I114" s="70" t="s">
        <v>387</v>
      </c>
    </row>
    <row r="115" spans="1:9" ht="15.75" thickBot="1" x14ac:dyDescent="0.3">
      <c r="A115" s="425" t="s">
        <v>80</v>
      </c>
      <c r="B115" s="47"/>
      <c r="C115" s="95">
        <v>30</v>
      </c>
      <c r="D115" s="66">
        <v>1.5</v>
      </c>
      <c r="E115" s="92">
        <v>0.3</v>
      </c>
      <c r="F115" s="66">
        <v>14.3</v>
      </c>
      <c r="G115" s="92">
        <v>66</v>
      </c>
      <c r="H115" s="86"/>
      <c r="I115" s="97"/>
    </row>
    <row r="116" spans="1:9" ht="15.75" thickBot="1" x14ac:dyDescent="0.3">
      <c r="A116" s="438" t="s">
        <v>45</v>
      </c>
      <c r="B116" s="98"/>
      <c r="C116" s="107">
        <v>535</v>
      </c>
      <c r="D116" s="141">
        <f>SUM(D109:D115)</f>
        <v>15.1</v>
      </c>
      <c r="E116" s="141">
        <f>SUM(E109:E115)</f>
        <v>19.5</v>
      </c>
      <c r="F116" s="141">
        <f>SUM(F109:F115)</f>
        <v>59.5</v>
      </c>
      <c r="G116" s="141">
        <f>SUM(G109:G115)</f>
        <v>474</v>
      </c>
      <c r="H116" s="141">
        <f>SUM(H109:H115)</f>
        <v>8.31</v>
      </c>
      <c r="I116" s="108"/>
    </row>
    <row r="117" spans="1:9" x14ac:dyDescent="0.25">
      <c r="A117" s="417"/>
      <c r="B117" s="55" t="s">
        <v>81</v>
      </c>
      <c r="C117" s="466"/>
      <c r="D117" s="31"/>
      <c r="E117" s="170"/>
      <c r="F117" s="31"/>
      <c r="G117" s="493"/>
      <c r="H117" s="191"/>
      <c r="I117" s="445"/>
    </row>
    <row r="118" spans="1:9" x14ac:dyDescent="0.25">
      <c r="A118" s="64" t="s">
        <v>82</v>
      </c>
      <c r="B118" s="75"/>
      <c r="C118" s="66">
        <v>60</v>
      </c>
      <c r="D118" s="71">
        <v>0.1</v>
      </c>
      <c r="E118" s="66">
        <v>0.09</v>
      </c>
      <c r="F118" s="92">
        <v>17</v>
      </c>
      <c r="G118" s="66">
        <v>69</v>
      </c>
      <c r="H118" s="86">
        <v>29.4</v>
      </c>
      <c r="I118" s="70" t="s">
        <v>414</v>
      </c>
    </row>
    <row r="119" spans="1:9" ht="30" x14ac:dyDescent="0.25">
      <c r="A119" s="147" t="s">
        <v>189</v>
      </c>
      <c r="B119" s="199"/>
      <c r="C119" s="200" t="s">
        <v>135</v>
      </c>
      <c r="D119" s="152">
        <v>3.5</v>
      </c>
      <c r="E119" s="152">
        <v>6</v>
      </c>
      <c r="F119" s="149">
        <v>10.9</v>
      </c>
      <c r="G119" s="149">
        <v>112</v>
      </c>
      <c r="H119" s="152">
        <v>0.01</v>
      </c>
      <c r="I119" s="70" t="s">
        <v>190</v>
      </c>
    </row>
    <row r="120" spans="1:9" x14ac:dyDescent="0.25">
      <c r="A120" s="77" t="s">
        <v>90</v>
      </c>
      <c r="B120" s="65"/>
      <c r="C120" s="66">
        <v>130</v>
      </c>
      <c r="D120" s="66">
        <v>4</v>
      </c>
      <c r="E120" s="66">
        <v>3.2</v>
      </c>
      <c r="F120" s="66">
        <v>5.0999999999999996</v>
      </c>
      <c r="G120" s="71">
        <v>65</v>
      </c>
      <c r="H120" s="86">
        <v>1.05</v>
      </c>
      <c r="I120" s="70" t="s">
        <v>91</v>
      </c>
    </row>
    <row r="121" spans="1:9" x14ac:dyDescent="0.25">
      <c r="A121" s="77" t="s">
        <v>94</v>
      </c>
      <c r="B121" s="65"/>
      <c r="C121" s="66">
        <v>100</v>
      </c>
      <c r="D121" s="66"/>
      <c r="E121" s="92"/>
      <c r="F121" s="66">
        <v>5</v>
      </c>
      <c r="G121" s="92">
        <v>21</v>
      </c>
      <c r="H121" s="86"/>
      <c r="I121" s="70" t="s">
        <v>95</v>
      </c>
    </row>
    <row r="122" spans="1:9" ht="15.75" thickBot="1" x14ac:dyDescent="0.3">
      <c r="A122" s="77" t="s">
        <v>68</v>
      </c>
      <c r="B122" s="65"/>
      <c r="C122" s="418">
        <v>15</v>
      </c>
      <c r="D122" s="66">
        <v>1.2</v>
      </c>
      <c r="E122" s="92">
        <v>0.15</v>
      </c>
      <c r="F122" s="66">
        <v>7.3</v>
      </c>
      <c r="G122" s="92">
        <v>36</v>
      </c>
      <c r="H122" s="86">
        <v>0</v>
      </c>
    </row>
    <row r="123" spans="1:9" ht="15.75" thickBot="1" x14ac:dyDescent="0.3">
      <c r="A123" s="438" t="s">
        <v>45</v>
      </c>
      <c r="B123" s="98"/>
      <c r="C123" s="107">
        <v>425</v>
      </c>
      <c r="D123" s="141">
        <f>SUM(D117:D122)</f>
        <v>8.7999999999999989</v>
      </c>
      <c r="E123" s="141">
        <f>SUM(E117:E122)</f>
        <v>9.44</v>
      </c>
      <c r="F123" s="141">
        <f>SUM(F117:F122)</f>
        <v>45.3</v>
      </c>
      <c r="G123" s="141">
        <f>SUM(G117:G122)</f>
        <v>303</v>
      </c>
      <c r="H123" s="141">
        <f>SUM(H117:H122)</f>
        <v>30.46</v>
      </c>
      <c r="I123" s="108"/>
    </row>
    <row r="124" spans="1:9" ht="15.75" thickBot="1" x14ac:dyDescent="0.3">
      <c r="A124" s="474" t="s">
        <v>97</v>
      </c>
      <c r="B124" s="475"/>
      <c r="C124" s="476">
        <f>C108+C116+C123</f>
        <v>1395</v>
      </c>
      <c r="D124" s="496">
        <f>D108+D116+D123</f>
        <v>31</v>
      </c>
      <c r="E124" s="496">
        <f>E108+E116+E123</f>
        <v>37.99</v>
      </c>
      <c r="F124" s="496">
        <f>F108+F116+F123</f>
        <v>156.6</v>
      </c>
      <c r="G124" s="496">
        <f>G108+G116+G123</f>
        <v>1093.5999999999999</v>
      </c>
      <c r="H124" s="496">
        <f>H108+H116+H123</f>
        <v>43.400000000000006</v>
      </c>
      <c r="I124" s="480"/>
    </row>
    <row r="125" spans="1:9" x14ac:dyDescent="0.25">
      <c r="A125" s="91"/>
      <c r="B125" s="55"/>
      <c r="C125" s="579"/>
      <c r="D125" s="206"/>
      <c r="E125" s="206"/>
      <c r="F125" s="206"/>
      <c r="G125" s="168"/>
      <c r="H125" s="208"/>
      <c r="I125" s="65"/>
    </row>
    <row r="126" spans="1:9" ht="15.75" thickBot="1" x14ac:dyDescent="0.3">
      <c r="A126" s="21" t="s">
        <v>194</v>
      </c>
      <c r="B126" s="416"/>
      <c r="C126" s="416"/>
      <c r="E126" s="25"/>
      <c r="F126" s="25"/>
      <c r="H126" s="27"/>
      <c r="I126" s="416"/>
    </row>
    <row r="127" spans="1:9" ht="30" x14ac:dyDescent="0.25">
      <c r="A127" s="417" t="s">
        <v>6</v>
      </c>
      <c r="B127" s="29"/>
      <c r="C127" s="238" t="s">
        <v>7</v>
      </c>
      <c r="D127" s="572" t="s">
        <v>376</v>
      </c>
      <c r="E127" s="573"/>
      <c r="F127" s="574"/>
      <c r="G127" s="420" t="s">
        <v>10</v>
      </c>
      <c r="H127" s="458" t="s">
        <v>377</v>
      </c>
      <c r="I127" s="418" t="s">
        <v>140</v>
      </c>
    </row>
    <row r="128" spans="1:9" ht="15.75" thickBot="1" x14ac:dyDescent="0.3">
      <c r="A128" s="64" t="s">
        <v>13</v>
      </c>
      <c r="B128" s="65"/>
      <c r="C128" s="418" t="s">
        <v>14</v>
      </c>
      <c r="D128" s="567"/>
      <c r="E128" s="568"/>
      <c r="F128" s="568"/>
      <c r="G128" s="423" t="s">
        <v>378</v>
      </c>
      <c r="H128" s="424"/>
    </row>
    <row r="129" spans="1:9" ht="15.75" thickBot="1" x14ac:dyDescent="0.3">
      <c r="A129" s="64"/>
      <c r="B129" s="65"/>
      <c r="C129" s="418"/>
      <c r="D129" s="56" t="s">
        <v>19</v>
      </c>
      <c r="E129" s="56" t="s">
        <v>20</v>
      </c>
      <c r="F129" s="565" t="s">
        <v>21</v>
      </c>
      <c r="G129" s="481" t="s">
        <v>22</v>
      </c>
      <c r="H129" s="421" t="s">
        <v>23</v>
      </c>
    </row>
    <row r="130" spans="1:9" x14ac:dyDescent="0.25">
      <c r="A130" s="417"/>
      <c r="B130" s="55" t="s">
        <v>24</v>
      </c>
      <c r="C130" s="238"/>
      <c r="D130" s="133"/>
      <c r="E130" s="133"/>
      <c r="F130" s="134"/>
      <c r="G130" s="420"/>
      <c r="H130" s="497"/>
      <c r="I130" s="132"/>
    </row>
    <row r="131" spans="1:9" ht="30" x14ac:dyDescent="0.25">
      <c r="A131" s="64" t="s">
        <v>195</v>
      </c>
      <c r="B131" s="65"/>
      <c r="C131" s="418" t="s">
        <v>389</v>
      </c>
      <c r="D131" s="71">
        <v>4.4000000000000004</v>
      </c>
      <c r="E131" s="71">
        <v>3.8</v>
      </c>
      <c r="F131" s="66">
        <v>18.3</v>
      </c>
      <c r="G131" s="66">
        <v>125</v>
      </c>
      <c r="H131" s="437">
        <v>0.16</v>
      </c>
      <c r="I131" s="70" t="s">
        <v>415</v>
      </c>
    </row>
    <row r="132" spans="1:9" x14ac:dyDescent="0.25">
      <c r="A132" s="77" t="s">
        <v>104</v>
      </c>
      <c r="B132" s="65"/>
      <c r="C132" s="66">
        <v>150</v>
      </c>
      <c r="D132" s="57">
        <v>2</v>
      </c>
      <c r="E132" s="68">
        <v>2.2000000000000002</v>
      </c>
      <c r="F132" s="68">
        <v>11.3</v>
      </c>
      <c r="G132" s="57">
        <v>73.3</v>
      </c>
      <c r="H132" s="461">
        <v>0.32</v>
      </c>
      <c r="I132" s="70" t="s">
        <v>390</v>
      </c>
    </row>
    <row r="133" spans="1:9" ht="30.75" thickBot="1" x14ac:dyDescent="0.3">
      <c r="A133" s="77" t="s">
        <v>40</v>
      </c>
      <c r="B133" s="65"/>
      <c r="C133" s="137" t="s">
        <v>381</v>
      </c>
      <c r="D133" s="71">
        <v>1.9</v>
      </c>
      <c r="E133" s="66">
        <v>4.4000000000000004</v>
      </c>
      <c r="F133" s="92">
        <v>13</v>
      </c>
      <c r="G133" s="66">
        <v>99</v>
      </c>
      <c r="H133" s="271"/>
      <c r="I133" s="70" t="s">
        <v>42</v>
      </c>
    </row>
    <row r="134" spans="1:9" ht="15.75" thickBot="1" x14ac:dyDescent="0.3">
      <c r="A134" s="438"/>
      <c r="B134" s="172"/>
      <c r="C134" s="439"/>
      <c r="D134" s="82"/>
      <c r="E134" s="82"/>
      <c r="F134" s="82"/>
      <c r="G134" s="82"/>
      <c r="H134" s="82"/>
      <c r="I134" s="108"/>
    </row>
    <row r="135" spans="1:9" x14ac:dyDescent="0.25">
      <c r="A135" s="77"/>
      <c r="B135" s="91" t="s">
        <v>46</v>
      </c>
      <c r="C135" s="137"/>
      <c r="D135" s="68"/>
      <c r="E135" s="67"/>
      <c r="F135" s="68"/>
      <c r="G135" s="261"/>
      <c r="H135" s="179"/>
    </row>
    <row r="136" spans="1:9" ht="15.75" thickBot="1" x14ac:dyDescent="0.3">
      <c r="A136" s="64" t="s">
        <v>82</v>
      </c>
      <c r="B136" s="75"/>
      <c r="C136" s="66">
        <v>70</v>
      </c>
      <c r="D136" s="71">
        <v>0.2</v>
      </c>
      <c r="E136" s="66">
        <v>0.1</v>
      </c>
      <c r="F136" s="92">
        <v>12.7</v>
      </c>
      <c r="G136" s="66">
        <v>52.5</v>
      </c>
      <c r="H136" s="102">
        <v>7</v>
      </c>
      <c r="I136" s="70" t="s">
        <v>83</v>
      </c>
    </row>
    <row r="137" spans="1:9" ht="15.75" thickBot="1" x14ac:dyDescent="0.3">
      <c r="A137" s="438" t="s">
        <v>45</v>
      </c>
      <c r="B137" s="98"/>
      <c r="C137" s="439">
        <v>404</v>
      </c>
      <c r="D137" s="82">
        <f>SUM(D130:D136)</f>
        <v>8.5</v>
      </c>
      <c r="E137" s="82">
        <f>SUM(E130:E136)</f>
        <v>10.5</v>
      </c>
      <c r="F137" s="82">
        <f>SUM(F130:F136)</f>
        <v>55.3</v>
      </c>
      <c r="G137" s="82">
        <f>SUM(G130:G136)</f>
        <v>349.8</v>
      </c>
      <c r="H137" s="82">
        <f>SUM(H130:H136)</f>
        <v>7.48</v>
      </c>
      <c r="I137" s="108"/>
    </row>
    <row r="138" spans="1:9" x14ac:dyDescent="0.25">
      <c r="A138" s="417"/>
      <c r="B138" s="55" t="s">
        <v>49</v>
      </c>
      <c r="C138" s="466"/>
      <c r="D138" s="170"/>
      <c r="E138" s="31"/>
      <c r="F138" s="170"/>
      <c r="G138" s="481"/>
      <c r="H138" s="498"/>
      <c r="I138" s="445"/>
    </row>
    <row r="139" spans="1:9" x14ac:dyDescent="0.25">
      <c r="A139" s="64" t="s">
        <v>197</v>
      </c>
      <c r="B139" s="91"/>
      <c r="C139" s="66">
        <v>20</v>
      </c>
      <c r="D139" s="92">
        <v>0.23</v>
      </c>
      <c r="E139" s="66">
        <v>0.04</v>
      </c>
      <c r="F139" s="92">
        <v>0.76</v>
      </c>
      <c r="G139" s="66">
        <v>4.8</v>
      </c>
      <c r="H139" s="102">
        <v>5</v>
      </c>
      <c r="I139" s="70" t="s">
        <v>416</v>
      </c>
    </row>
    <row r="140" spans="1:9" ht="30" x14ac:dyDescent="0.25">
      <c r="A140" s="64" t="s">
        <v>200</v>
      </c>
      <c r="B140" s="65"/>
      <c r="C140" s="137" t="s">
        <v>384</v>
      </c>
      <c r="D140" s="67">
        <v>4.25</v>
      </c>
      <c r="E140" s="68">
        <v>4.8</v>
      </c>
      <c r="F140" s="67">
        <v>7.1</v>
      </c>
      <c r="G140" s="68">
        <v>88.6</v>
      </c>
      <c r="H140" s="178">
        <v>3.73</v>
      </c>
      <c r="I140" s="70" t="s">
        <v>417</v>
      </c>
    </row>
    <row r="141" spans="1:9" ht="30" x14ac:dyDescent="0.25">
      <c r="A141" s="64" t="s">
        <v>203</v>
      </c>
      <c r="B141" s="65"/>
      <c r="C141" s="66" t="s">
        <v>418</v>
      </c>
      <c r="D141" s="57">
        <v>11</v>
      </c>
      <c r="E141" s="68">
        <v>7</v>
      </c>
      <c r="F141" s="67">
        <v>9.4</v>
      </c>
      <c r="G141" s="57">
        <v>144</v>
      </c>
      <c r="H141" s="69"/>
      <c r="I141" s="70" t="s">
        <v>205</v>
      </c>
    </row>
    <row r="142" spans="1:9" x14ac:dyDescent="0.25">
      <c r="A142" s="64" t="s">
        <v>210</v>
      </c>
      <c r="B142" s="75"/>
      <c r="C142" s="66">
        <v>100</v>
      </c>
      <c r="D142" s="67">
        <v>2</v>
      </c>
      <c r="E142" s="68">
        <v>3</v>
      </c>
      <c r="F142" s="67">
        <v>14</v>
      </c>
      <c r="G142" s="57">
        <v>90.8</v>
      </c>
      <c r="H142" s="69">
        <v>6.95</v>
      </c>
      <c r="I142" s="70" t="s">
        <v>211</v>
      </c>
    </row>
    <row r="143" spans="1:9" x14ac:dyDescent="0.25">
      <c r="A143" s="64" t="s">
        <v>212</v>
      </c>
      <c r="B143" s="65"/>
      <c r="C143" s="66">
        <v>130</v>
      </c>
      <c r="D143" s="68">
        <v>0.6</v>
      </c>
      <c r="E143" s="67">
        <v>0</v>
      </c>
      <c r="F143" s="68">
        <v>18.100000000000001</v>
      </c>
      <c r="G143" s="67">
        <v>73.5</v>
      </c>
      <c r="H143" s="461">
        <v>0.26</v>
      </c>
      <c r="I143" s="70" t="s">
        <v>410</v>
      </c>
    </row>
    <row r="144" spans="1:9" ht="15.75" thickBot="1" x14ac:dyDescent="0.3">
      <c r="A144" s="425" t="s">
        <v>80</v>
      </c>
      <c r="B144" s="47"/>
      <c r="C144" s="95">
        <v>30</v>
      </c>
      <c r="D144" s="66">
        <v>1.5</v>
      </c>
      <c r="E144" s="92">
        <v>0.3</v>
      </c>
      <c r="F144" s="66">
        <v>14.3</v>
      </c>
      <c r="G144" s="92">
        <v>66</v>
      </c>
      <c r="H144" s="86"/>
      <c r="I144" s="97"/>
    </row>
    <row r="145" spans="1:9" ht="15.75" thickBot="1" x14ac:dyDescent="0.3">
      <c r="A145" s="438" t="s">
        <v>45</v>
      </c>
      <c r="B145" s="98"/>
      <c r="C145" s="489" t="s">
        <v>419</v>
      </c>
      <c r="D145" s="82">
        <f>SUM(D138:D144)</f>
        <v>19.580000000000002</v>
      </c>
      <c r="E145" s="82">
        <f>SUM(E138:E144)</f>
        <v>15.14</v>
      </c>
      <c r="F145" s="82">
        <f>SUM(F138:F144)</f>
        <v>63.66</v>
      </c>
      <c r="G145" s="82">
        <f>SUM(G138:G144)</f>
        <v>467.7</v>
      </c>
      <c r="H145" s="82">
        <f>SUM(H138:H144)</f>
        <v>15.94</v>
      </c>
      <c r="I145" s="108"/>
    </row>
    <row r="146" spans="1:9" x14ac:dyDescent="0.25">
      <c r="A146" s="417"/>
      <c r="B146" s="55" t="s">
        <v>81</v>
      </c>
      <c r="C146" s="466"/>
      <c r="D146" s="30"/>
      <c r="E146" s="31"/>
      <c r="F146" s="170"/>
      <c r="G146" s="481"/>
      <c r="H146" s="498"/>
      <c r="I146" s="445"/>
    </row>
    <row r="147" spans="1:9" x14ac:dyDescent="0.25">
      <c r="A147" s="64" t="s">
        <v>129</v>
      </c>
      <c r="B147" s="75"/>
      <c r="C147" s="137" t="s">
        <v>399</v>
      </c>
      <c r="D147" s="71">
        <v>3.2</v>
      </c>
      <c r="E147" s="66">
        <v>3.3</v>
      </c>
      <c r="F147" s="158">
        <v>5.5</v>
      </c>
      <c r="G147" s="92">
        <v>64</v>
      </c>
      <c r="H147" s="86">
        <v>0.68</v>
      </c>
      <c r="I147" s="70" t="s">
        <v>130</v>
      </c>
    </row>
    <row r="148" spans="1:9" x14ac:dyDescent="0.25">
      <c r="A148" s="64" t="s">
        <v>215</v>
      </c>
      <c r="B148" s="65"/>
      <c r="C148" s="469">
        <v>40</v>
      </c>
      <c r="D148" s="67">
        <v>0.4</v>
      </c>
      <c r="E148" s="57">
        <v>1.8</v>
      </c>
      <c r="F148" s="68">
        <v>5.8</v>
      </c>
      <c r="G148" s="57">
        <v>40</v>
      </c>
      <c r="H148" s="461">
        <v>0.69</v>
      </c>
      <c r="I148" s="70" t="s">
        <v>216</v>
      </c>
    </row>
    <row r="149" spans="1:9" ht="30" x14ac:dyDescent="0.25">
      <c r="A149" s="147" t="s">
        <v>217</v>
      </c>
      <c r="B149" s="148"/>
      <c r="C149" s="200" t="s">
        <v>135</v>
      </c>
      <c r="D149" s="153">
        <v>12</v>
      </c>
      <c r="E149" s="149">
        <v>7.3</v>
      </c>
      <c r="F149" s="153">
        <v>25</v>
      </c>
      <c r="G149" s="149">
        <v>214</v>
      </c>
      <c r="H149" s="153">
        <v>12.5</v>
      </c>
      <c r="I149" s="70" t="s">
        <v>219</v>
      </c>
    </row>
    <row r="150" spans="1:9" ht="15.75" thickBot="1" x14ac:dyDescent="0.3">
      <c r="A150" s="77" t="s">
        <v>94</v>
      </c>
      <c r="B150" s="65"/>
      <c r="C150" s="66">
        <v>100</v>
      </c>
      <c r="D150" s="66"/>
      <c r="E150" s="92"/>
      <c r="F150" s="66">
        <v>5</v>
      </c>
      <c r="G150" s="92">
        <v>21</v>
      </c>
      <c r="H150" s="86"/>
      <c r="I150" s="70" t="s">
        <v>95</v>
      </c>
    </row>
    <row r="151" spans="1:9" ht="15.75" thickBot="1" x14ac:dyDescent="0.3">
      <c r="A151" s="438" t="s">
        <v>45</v>
      </c>
      <c r="B151" s="98"/>
      <c r="C151" s="439">
        <v>390</v>
      </c>
      <c r="D151" s="141">
        <f>SUM(D146:D150)</f>
        <v>15.6</v>
      </c>
      <c r="E151" s="141">
        <f>SUM(E146:E150)</f>
        <v>12.399999999999999</v>
      </c>
      <c r="F151" s="141">
        <f>SUM(F146:F150)</f>
        <v>41.3</v>
      </c>
      <c r="G151" s="141">
        <f>SUM(G146:G150)</f>
        <v>339</v>
      </c>
      <c r="H151" s="141">
        <f>SUM(H146:H150)</f>
        <v>13.870000000000001</v>
      </c>
      <c r="I151" s="108"/>
    </row>
    <row r="152" spans="1:9" ht="15.75" thickBot="1" x14ac:dyDescent="0.3">
      <c r="A152" s="474" t="s">
        <v>97</v>
      </c>
      <c r="B152" s="475"/>
      <c r="C152" s="499">
        <f>C137++C145+C151</f>
        <v>1374</v>
      </c>
      <c r="D152" s="496">
        <f>D137+D145+D151</f>
        <v>43.68</v>
      </c>
      <c r="E152" s="496">
        <f>E137+E145+E151</f>
        <v>38.04</v>
      </c>
      <c r="F152" s="496">
        <f>F137+F145+F151</f>
        <v>160.26</v>
      </c>
      <c r="G152" s="496">
        <f>G137+G145+G151</f>
        <v>1156.5</v>
      </c>
      <c r="H152" s="496">
        <f>H137+H145+H151</f>
        <v>37.290000000000006</v>
      </c>
      <c r="I152" s="480"/>
    </row>
    <row r="153" spans="1:9" x14ac:dyDescent="0.25">
      <c r="A153" s="486"/>
      <c r="B153" s="517"/>
      <c r="C153" s="580"/>
      <c r="D153" s="208"/>
      <c r="E153" s="208"/>
      <c r="F153" s="208"/>
      <c r="G153" s="208"/>
      <c r="H153" s="208"/>
      <c r="I153" s="75"/>
    </row>
    <row r="154" spans="1:9" ht="15.75" thickBot="1" x14ac:dyDescent="0.3">
      <c r="A154" s="21" t="s">
        <v>223</v>
      </c>
      <c r="B154" s="416"/>
      <c r="C154" s="416"/>
      <c r="E154" s="25"/>
      <c r="F154" s="25"/>
      <c r="H154" s="27"/>
      <c r="I154" s="91"/>
    </row>
    <row r="155" spans="1:9" ht="30" x14ac:dyDescent="0.25">
      <c r="A155" s="417" t="s">
        <v>6</v>
      </c>
      <c r="B155" s="29"/>
      <c r="C155" s="238" t="s">
        <v>7</v>
      </c>
      <c r="D155" s="572" t="s">
        <v>376</v>
      </c>
      <c r="E155" s="573"/>
      <c r="F155" s="574"/>
      <c r="G155" s="420" t="s">
        <v>10</v>
      </c>
      <c r="H155" s="458" t="s">
        <v>377</v>
      </c>
      <c r="I155" s="238" t="s">
        <v>140</v>
      </c>
    </row>
    <row r="156" spans="1:9" ht="15.75" thickBot="1" x14ac:dyDescent="0.3">
      <c r="A156" s="64" t="s">
        <v>13</v>
      </c>
      <c r="B156" s="65"/>
      <c r="C156" s="418" t="s">
        <v>14</v>
      </c>
      <c r="D156" s="567"/>
      <c r="E156" s="568"/>
      <c r="F156" s="568"/>
      <c r="G156" s="423" t="s">
        <v>378</v>
      </c>
      <c r="H156" s="424"/>
    </row>
    <row r="157" spans="1:9" ht="15.75" thickBot="1" x14ac:dyDescent="0.3">
      <c r="A157" s="425"/>
      <c r="B157" s="47"/>
      <c r="C157" s="426"/>
      <c r="D157" s="50" t="s">
        <v>19</v>
      </c>
      <c r="E157" s="50" t="s">
        <v>20</v>
      </c>
      <c r="F157" s="188" t="s">
        <v>21</v>
      </c>
      <c r="G157" s="248" t="s">
        <v>22</v>
      </c>
      <c r="H157" s="53" t="s">
        <v>23</v>
      </c>
      <c r="I157" s="97"/>
    </row>
    <row r="158" spans="1:9" x14ac:dyDescent="0.25">
      <c r="A158" s="64"/>
      <c r="B158" s="91" t="s">
        <v>24</v>
      </c>
      <c r="C158" s="418"/>
      <c r="D158" s="78"/>
      <c r="E158" s="79"/>
      <c r="F158" s="216"/>
      <c r="G158" s="61"/>
      <c r="H158" s="191"/>
    </row>
    <row r="159" spans="1:9" ht="30" x14ac:dyDescent="0.25">
      <c r="A159" s="64" t="s">
        <v>224</v>
      </c>
      <c r="B159" s="65"/>
      <c r="C159" s="418" t="s">
        <v>389</v>
      </c>
      <c r="D159" s="57">
        <v>5.5</v>
      </c>
      <c r="E159" s="68">
        <v>6.7</v>
      </c>
      <c r="F159" s="68">
        <v>24.6</v>
      </c>
      <c r="G159" s="67">
        <v>180</v>
      </c>
      <c r="H159" s="461">
        <v>0.16</v>
      </c>
      <c r="I159" s="70" t="s">
        <v>102</v>
      </c>
    </row>
    <row r="160" spans="1:9" ht="30" x14ac:dyDescent="0.25">
      <c r="A160" s="77" t="s">
        <v>144</v>
      </c>
      <c r="B160" s="65"/>
      <c r="C160" s="418">
        <v>150</v>
      </c>
      <c r="D160" s="57">
        <v>1</v>
      </c>
      <c r="E160" s="68">
        <v>1.2</v>
      </c>
      <c r="F160" s="68">
        <v>10</v>
      </c>
      <c r="G160" s="57">
        <v>55</v>
      </c>
      <c r="H160" s="461">
        <v>0.16</v>
      </c>
      <c r="I160" s="70" t="s">
        <v>403</v>
      </c>
    </row>
    <row r="161" spans="1:9" ht="15.75" thickBot="1" x14ac:dyDescent="0.3">
      <c r="A161" s="77" t="s">
        <v>391</v>
      </c>
      <c r="B161" s="65"/>
      <c r="C161" s="137" t="s">
        <v>392</v>
      </c>
      <c r="D161" s="57">
        <v>3.5</v>
      </c>
      <c r="E161" s="68">
        <v>5.95</v>
      </c>
      <c r="F161" s="67">
        <v>12.9</v>
      </c>
      <c r="G161" s="57">
        <v>119.6</v>
      </c>
      <c r="H161" s="461">
        <v>0.04</v>
      </c>
      <c r="I161" s="70" t="s">
        <v>393</v>
      </c>
    </row>
    <row r="162" spans="1:9" ht="15.75" thickBot="1" x14ac:dyDescent="0.3">
      <c r="A162" s="438" t="s">
        <v>45</v>
      </c>
      <c r="B162" s="172"/>
      <c r="C162" s="439"/>
      <c r="D162" s="82"/>
      <c r="E162" s="82"/>
      <c r="F162" s="82"/>
      <c r="G162" s="82"/>
      <c r="H162" s="82"/>
      <c r="I162" s="108"/>
    </row>
    <row r="163" spans="1:9" x14ac:dyDescent="0.25">
      <c r="A163" s="443"/>
      <c r="B163" s="55" t="s">
        <v>46</v>
      </c>
      <c r="C163" s="466"/>
      <c r="D163" s="31"/>
      <c r="E163" s="170"/>
      <c r="F163" s="31"/>
      <c r="G163" s="177"/>
      <c r="H163" s="217"/>
      <c r="I163" s="132"/>
    </row>
    <row r="164" spans="1:9" ht="15.75" thickBot="1" x14ac:dyDescent="0.3">
      <c r="A164" s="64" t="s">
        <v>47</v>
      </c>
      <c r="B164" s="75"/>
      <c r="C164" s="418">
        <v>100</v>
      </c>
      <c r="D164" s="71">
        <v>0.23</v>
      </c>
      <c r="E164" s="66">
        <v>0</v>
      </c>
      <c r="F164" s="92">
        <v>3</v>
      </c>
      <c r="G164" s="71">
        <v>13</v>
      </c>
      <c r="H164" s="86">
        <v>1.5</v>
      </c>
      <c r="I164" s="70" t="s">
        <v>382</v>
      </c>
    </row>
    <row r="165" spans="1:9" ht="15.75" thickBot="1" x14ac:dyDescent="0.3">
      <c r="A165" s="438" t="s">
        <v>45</v>
      </c>
      <c r="B165" s="98"/>
      <c r="C165" s="439">
        <v>439</v>
      </c>
      <c r="D165" s="82">
        <f>SUM(D158:D164)</f>
        <v>10.23</v>
      </c>
      <c r="E165" s="82">
        <f>SUM(E158:E164)</f>
        <v>13.850000000000001</v>
      </c>
      <c r="F165" s="82">
        <f>SUM(F158:F164)</f>
        <v>50.5</v>
      </c>
      <c r="G165" s="82">
        <f>SUM(G158:G164)</f>
        <v>367.6</v>
      </c>
      <c r="H165" s="82">
        <f>SUM(H158:H164)</f>
        <v>1.8599999999999999</v>
      </c>
      <c r="I165" s="108"/>
    </row>
    <row r="166" spans="1:9" x14ac:dyDescent="0.25">
      <c r="A166" s="417"/>
      <c r="B166" s="55" t="s">
        <v>49</v>
      </c>
      <c r="C166" s="466"/>
      <c r="D166" s="30"/>
      <c r="E166" s="30"/>
      <c r="F166" s="31"/>
      <c r="G166" s="177"/>
      <c r="H166" s="191"/>
      <c r="I166" s="445"/>
    </row>
    <row r="167" spans="1:9" x14ac:dyDescent="0.25">
      <c r="A167" s="64" t="s">
        <v>111</v>
      </c>
      <c r="B167" s="75"/>
      <c r="C167" s="137" t="s">
        <v>394</v>
      </c>
      <c r="D167" s="68">
        <v>1</v>
      </c>
      <c r="E167" s="68">
        <v>2.2000000000000002</v>
      </c>
      <c r="F167" s="67">
        <v>4.5999999999999996</v>
      </c>
      <c r="G167" s="68">
        <v>42</v>
      </c>
      <c r="H167" s="461">
        <v>3.73</v>
      </c>
      <c r="I167" s="70" t="s">
        <v>395</v>
      </c>
    </row>
    <row r="168" spans="1:9" ht="45" x14ac:dyDescent="0.25">
      <c r="A168" s="64" t="s">
        <v>227</v>
      </c>
      <c r="B168" s="65"/>
      <c r="C168" s="137" t="s">
        <v>384</v>
      </c>
      <c r="D168" s="57">
        <v>6.9</v>
      </c>
      <c r="E168" s="57">
        <v>6</v>
      </c>
      <c r="F168" s="68">
        <v>11.2</v>
      </c>
      <c r="G168" s="67">
        <v>126.7</v>
      </c>
      <c r="H168" s="461">
        <v>4.7699999999999996</v>
      </c>
      <c r="I168" s="70" t="s">
        <v>420</v>
      </c>
    </row>
    <row r="169" spans="1:9" x14ac:dyDescent="0.25">
      <c r="A169" s="64" t="s">
        <v>229</v>
      </c>
      <c r="B169" s="65"/>
      <c r="C169" s="66">
        <v>70</v>
      </c>
      <c r="D169" s="57">
        <v>10.4</v>
      </c>
      <c r="E169" s="68">
        <v>4.9000000000000004</v>
      </c>
      <c r="F169" s="67">
        <v>3.5</v>
      </c>
      <c r="G169" s="57">
        <v>99</v>
      </c>
      <c r="H169" s="69"/>
      <c r="I169" s="70" t="s">
        <v>230</v>
      </c>
    </row>
    <row r="170" spans="1:9" x14ac:dyDescent="0.25">
      <c r="A170" s="64" t="s">
        <v>233</v>
      </c>
      <c r="B170" s="75"/>
      <c r="C170" s="137" t="s">
        <v>421</v>
      </c>
      <c r="D170" s="67">
        <v>2.6</v>
      </c>
      <c r="E170" s="68">
        <v>2</v>
      </c>
      <c r="F170" s="67">
        <v>8</v>
      </c>
      <c r="G170" s="57">
        <v>60</v>
      </c>
      <c r="H170" s="492"/>
      <c r="I170" s="70" t="s">
        <v>234</v>
      </c>
    </row>
    <row r="171" spans="1:9" x14ac:dyDescent="0.25">
      <c r="A171" s="64" t="s">
        <v>162</v>
      </c>
      <c r="B171" s="65"/>
      <c r="C171" s="66">
        <v>130</v>
      </c>
      <c r="D171" s="68">
        <v>0.6</v>
      </c>
      <c r="E171" s="67">
        <v>0.01</v>
      </c>
      <c r="F171" s="68">
        <v>18.100000000000001</v>
      </c>
      <c r="G171" s="67">
        <v>73.5</v>
      </c>
      <c r="H171" s="461">
        <v>0.11</v>
      </c>
      <c r="I171" s="70" t="s">
        <v>410</v>
      </c>
    </row>
    <row r="172" spans="1:9" x14ac:dyDescent="0.25">
      <c r="A172" s="77" t="s">
        <v>68</v>
      </c>
      <c r="B172" s="65"/>
      <c r="C172" s="418">
        <v>20</v>
      </c>
      <c r="D172" s="104">
        <v>1.6</v>
      </c>
      <c r="E172" s="105">
        <v>0.2</v>
      </c>
      <c r="F172" s="470">
        <v>9.8000000000000007</v>
      </c>
      <c r="G172" s="261">
        <v>47</v>
      </c>
      <c r="H172" s="86">
        <v>0</v>
      </c>
    </row>
    <row r="173" spans="1:9" ht="15.75" thickBot="1" x14ac:dyDescent="0.3">
      <c r="A173" s="425" t="s">
        <v>80</v>
      </c>
      <c r="B173" s="47"/>
      <c r="C173" s="95">
        <v>30</v>
      </c>
      <c r="D173" s="66">
        <v>1.5</v>
      </c>
      <c r="E173" s="92">
        <v>0.3</v>
      </c>
      <c r="F173" s="66">
        <v>14.3</v>
      </c>
      <c r="G173" s="92">
        <v>66</v>
      </c>
      <c r="H173" s="86"/>
      <c r="I173" s="97"/>
    </row>
    <row r="174" spans="1:9" ht="15.75" thickBot="1" x14ac:dyDescent="0.3">
      <c r="A174" s="438" t="s">
        <v>45</v>
      </c>
      <c r="B174" s="98"/>
      <c r="C174" s="82">
        <v>542</v>
      </c>
      <c r="D174" s="141">
        <f>SUM(D166:D173)</f>
        <v>24.600000000000005</v>
      </c>
      <c r="E174" s="141">
        <f>SUM(E166:E173)</f>
        <v>15.61</v>
      </c>
      <c r="F174" s="141">
        <f>SUM(F166:F173)</f>
        <v>69.5</v>
      </c>
      <c r="G174" s="141">
        <f>SUM(G166:G173)</f>
        <v>514.20000000000005</v>
      </c>
      <c r="H174" s="141">
        <f>SUM(H166:H173)</f>
        <v>8.61</v>
      </c>
      <c r="I174" s="108"/>
    </row>
    <row r="175" spans="1:9" x14ac:dyDescent="0.25">
      <c r="A175" s="64"/>
      <c r="B175" s="91" t="s">
        <v>81</v>
      </c>
      <c r="C175" s="466"/>
      <c r="D175" s="68"/>
      <c r="E175" s="68"/>
      <c r="F175" s="68"/>
      <c r="G175" s="85"/>
      <c r="H175" s="191"/>
      <c r="I175" s="448"/>
    </row>
    <row r="176" spans="1:9" x14ac:dyDescent="0.25">
      <c r="A176" s="64" t="s">
        <v>82</v>
      </c>
      <c r="B176" s="75"/>
      <c r="C176" s="66">
        <v>70</v>
      </c>
      <c r="D176" s="71">
        <v>0.2</v>
      </c>
      <c r="E176" s="66">
        <v>0.2</v>
      </c>
      <c r="F176" s="92">
        <v>2.5</v>
      </c>
      <c r="G176" s="71">
        <v>12.6</v>
      </c>
      <c r="H176" s="86">
        <v>7</v>
      </c>
      <c r="I176" s="70" t="s">
        <v>414</v>
      </c>
    </row>
    <row r="177" spans="1:9" x14ac:dyDescent="0.25">
      <c r="A177" s="77" t="s">
        <v>165</v>
      </c>
      <c r="B177" s="65"/>
      <c r="C177" s="66">
        <v>130</v>
      </c>
      <c r="D177" s="66">
        <v>4.3499999999999996</v>
      </c>
      <c r="E177" s="66">
        <v>3.2</v>
      </c>
      <c r="F177" s="66">
        <v>6</v>
      </c>
      <c r="G177" s="92">
        <v>70</v>
      </c>
      <c r="H177" s="86">
        <v>1.05</v>
      </c>
      <c r="I177" s="70" t="s">
        <v>91</v>
      </c>
    </row>
    <row r="178" spans="1:9" x14ac:dyDescent="0.25">
      <c r="A178" s="147" t="s">
        <v>236</v>
      </c>
      <c r="B178" s="156"/>
      <c r="C178" s="157">
        <v>50</v>
      </c>
      <c r="D178" s="149">
        <v>2.2999999999999998</v>
      </c>
      <c r="E178" s="149">
        <v>2.9</v>
      </c>
      <c r="F178" s="149">
        <v>21</v>
      </c>
      <c r="G178" s="153">
        <v>120</v>
      </c>
      <c r="H178" s="149">
        <v>0.02</v>
      </c>
      <c r="I178" s="174" t="s">
        <v>237</v>
      </c>
    </row>
    <row r="179" spans="1:9" x14ac:dyDescent="0.25">
      <c r="A179" s="64" t="s">
        <v>239</v>
      </c>
      <c r="B179" s="65"/>
      <c r="C179" s="469">
        <v>40</v>
      </c>
      <c r="D179" s="67">
        <v>0.5</v>
      </c>
      <c r="E179" s="57">
        <v>0.04</v>
      </c>
      <c r="F179" s="68">
        <v>2.8</v>
      </c>
      <c r="G179" s="57">
        <v>13</v>
      </c>
      <c r="H179" s="69">
        <v>2</v>
      </c>
      <c r="I179" s="63" t="s">
        <v>240</v>
      </c>
    </row>
    <row r="180" spans="1:9" x14ac:dyDescent="0.25">
      <c r="A180" s="77" t="s">
        <v>93</v>
      </c>
      <c r="B180" s="91"/>
      <c r="C180" s="66">
        <v>19</v>
      </c>
      <c r="D180" s="66">
        <v>0.53</v>
      </c>
      <c r="E180" s="92">
        <v>4.5999999999999996</v>
      </c>
      <c r="F180" s="66">
        <v>2</v>
      </c>
      <c r="G180" s="92">
        <v>51</v>
      </c>
      <c r="H180" s="86">
        <v>0</v>
      </c>
    </row>
    <row r="181" spans="1:9" ht="15.75" thickBot="1" x14ac:dyDescent="0.3">
      <c r="A181" s="77" t="s">
        <v>94</v>
      </c>
      <c r="B181" s="65"/>
      <c r="C181" s="66">
        <v>100</v>
      </c>
      <c r="D181" s="66"/>
      <c r="E181" s="92"/>
      <c r="F181" s="66">
        <v>5</v>
      </c>
      <c r="G181" s="92">
        <v>21</v>
      </c>
      <c r="H181" s="86"/>
      <c r="I181" s="70" t="s">
        <v>95</v>
      </c>
    </row>
    <row r="182" spans="1:9" ht="15.75" thickBot="1" x14ac:dyDescent="0.3">
      <c r="A182" s="438" t="s">
        <v>45</v>
      </c>
      <c r="B182" s="172"/>
      <c r="C182" s="107">
        <v>332</v>
      </c>
      <c r="D182" s="141">
        <f>SUM(D175:D181)</f>
        <v>7.88</v>
      </c>
      <c r="E182" s="141">
        <f>SUM(E175:E181)</f>
        <v>10.940000000000001</v>
      </c>
      <c r="F182" s="141">
        <f>SUM(F175:F181)</f>
        <v>39.299999999999997</v>
      </c>
      <c r="G182" s="141">
        <f>SUM(G175:G181)</f>
        <v>287.60000000000002</v>
      </c>
      <c r="H182" s="141">
        <f>SUM(H175:H181)</f>
        <v>10.07</v>
      </c>
      <c r="I182" s="108"/>
    </row>
    <row r="183" spans="1:9" ht="15.75" thickBot="1" x14ac:dyDescent="0.3">
      <c r="A183" s="474" t="s">
        <v>97</v>
      </c>
      <c r="B183" s="475"/>
      <c r="C183" s="501">
        <f>C165+C174+C182</f>
        <v>1313</v>
      </c>
      <c r="D183" s="496">
        <f>D165+D174+D182</f>
        <v>42.710000000000008</v>
      </c>
      <c r="E183" s="496">
        <f>E165+E174+E182</f>
        <v>40.400000000000006</v>
      </c>
      <c r="F183" s="496">
        <f>F165+F174+F182</f>
        <v>159.30000000000001</v>
      </c>
      <c r="G183" s="496">
        <f>G165+G174+G182</f>
        <v>1169.4000000000001</v>
      </c>
      <c r="H183" s="496">
        <f>H165+H174+H182</f>
        <v>20.54</v>
      </c>
      <c r="I183" s="480"/>
    </row>
    <row r="184" spans="1:9" x14ac:dyDescent="0.25">
      <c r="A184" s="91"/>
      <c r="B184" s="91"/>
      <c r="C184" s="211"/>
      <c r="D184" s="166"/>
      <c r="E184" s="166"/>
      <c r="F184" s="166"/>
      <c r="G184" s="168"/>
      <c r="H184" s="269"/>
      <c r="I184" s="65"/>
    </row>
    <row r="185" spans="1:9" ht="15.75" thickBot="1" x14ac:dyDescent="0.3">
      <c r="A185" s="21" t="s">
        <v>241</v>
      </c>
      <c r="B185" s="21"/>
      <c r="C185" s="416"/>
      <c r="E185" s="25"/>
      <c r="F185" s="25"/>
      <c r="H185" s="27"/>
      <c r="I185" s="416"/>
    </row>
    <row r="186" spans="1:9" ht="30" x14ac:dyDescent="0.25">
      <c r="A186" s="417" t="s">
        <v>6</v>
      </c>
      <c r="B186" s="29"/>
      <c r="C186" s="238" t="s">
        <v>7</v>
      </c>
      <c r="D186" s="572" t="s">
        <v>376</v>
      </c>
      <c r="E186" s="573"/>
      <c r="F186" s="574"/>
      <c r="G186" s="420" t="s">
        <v>10</v>
      </c>
      <c r="H186" s="458" t="s">
        <v>377</v>
      </c>
      <c r="I186" s="418" t="s">
        <v>140</v>
      </c>
    </row>
    <row r="187" spans="1:9" ht="15.75" thickBot="1" x14ac:dyDescent="0.3">
      <c r="A187" s="64" t="s">
        <v>13</v>
      </c>
      <c r="B187" s="65"/>
      <c r="C187" s="418" t="s">
        <v>14</v>
      </c>
      <c r="D187" s="567"/>
      <c r="E187" s="568"/>
      <c r="F187" s="568"/>
      <c r="G187" s="423" t="s">
        <v>378</v>
      </c>
      <c r="H187" s="424"/>
    </row>
    <row r="188" spans="1:9" ht="15.75" thickBot="1" x14ac:dyDescent="0.3">
      <c r="A188" s="425"/>
      <c r="B188" s="47"/>
      <c r="C188" s="426"/>
      <c r="D188" s="56" t="s">
        <v>19</v>
      </c>
      <c r="E188" s="56" t="s">
        <v>20</v>
      </c>
      <c r="F188" s="565" t="s">
        <v>21</v>
      </c>
      <c r="G188" s="481" t="s">
        <v>22</v>
      </c>
      <c r="H188" s="33" t="s">
        <v>23</v>
      </c>
      <c r="I188" s="97"/>
    </row>
    <row r="189" spans="1:9" x14ac:dyDescent="0.25">
      <c r="A189" s="417"/>
      <c r="B189" s="55" t="s">
        <v>24</v>
      </c>
      <c r="C189" s="418"/>
      <c r="D189" s="133"/>
      <c r="E189" s="134"/>
      <c r="F189" s="171"/>
      <c r="G189" s="420"/>
      <c r="H189" s="115"/>
      <c r="I189" s="132"/>
    </row>
    <row r="190" spans="1:9" x14ac:dyDescent="0.25">
      <c r="A190" s="64" t="s">
        <v>242</v>
      </c>
      <c r="B190" s="65"/>
      <c r="C190" s="66" t="s">
        <v>422</v>
      </c>
      <c r="D190" s="57">
        <v>7.2</v>
      </c>
      <c r="E190" s="68">
        <v>5.9</v>
      </c>
      <c r="F190" s="68">
        <v>2.4</v>
      </c>
      <c r="G190" s="57">
        <v>92</v>
      </c>
      <c r="H190" s="461">
        <v>0.11</v>
      </c>
      <c r="I190" s="70" t="s">
        <v>423</v>
      </c>
    </row>
    <row r="191" spans="1:9" x14ac:dyDescent="0.25">
      <c r="A191" s="147" t="s">
        <v>292</v>
      </c>
      <c r="B191" s="199"/>
      <c r="C191" s="157">
        <v>160</v>
      </c>
      <c r="D191" s="152">
        <v>2.6</v>
      </c>
      <c r="E191" s="149">
        <v>2</v>
      </c>
      <c r="F191" s="153">
        <v>11.9</v>
      </c>
      <c r="G191" s="149">
        <v>76</v>
      </c>
      <c r="H191" s="152">
        <v>1.2</v>
      </c>
      <c r="I191" s="70" t="s">
        <v>380</v>
      </c>
    </row>
    <row r="192" spans="1:9" ht="30.75" thickBot="1" x14ac:dyDescent="0.3">
      <c r="A192" s="77" t="s">
        <v>40</v>
      </c>
      <c r="B192" s="65"/>
      <c r="C192" s="137" t="s">
        <v>381</v>
      </c>
      <c r="D192" s="71">
        <v>1.9</v>
      </c>
      <c r="E192" s="66">
        <v>4.4000000000000004</v>
      </c>
      <c r="F192" s="92">
        <v>13</v>
      </c>
      <c r="G192" s="66">
        <v>99</v>
      </c>
      <c r="H192" s="271"/>
      <c r="I192" s="70" t="s">
        <v>42</v>
      </c>
    </row>
    <row r="193" spans="1:9" ht="15.75" thickBot="1" x14ac:dyDescent="0.3">
      <c r="A193" s="438" t="s">
        <v>45</v>
      </c>
      <c r="B193" s="98"/>
      <c r="C193" s="439"/>
      <c r="D193" s="468"/>
      <c r="E193" s="468"/>
      <c r="F193" s="468"/>
      <c r="G193" s="468"/>
      <c r="H193" s="468"/>
      <c r="I193" s="108"/>
    </row>
    <row r="194" spans="1:9" x14ac:dyDescent="0.25">
      <c r="A194" s="77"/>
      <c r="B194" s="91" t="s">
        <v>46</v>
      </c>
      <c r="C194" s="137"/>
      <c r="D194" s="66"/>
      <c r="E194" s="92"/>
      <c r="F194" s="66"/>
      <c r="G194" s="106"/>
      <c r="H194" s="86"/>
    </row>
    <row r="195" spans="1:9" ht="15.75" thickBot="1" x14ac:dyDescent="0.3">
      <c r="A195" s="64" t="s">
        <v>82</v>
      </c>
      <c r="B195" s="75"/>
      <c r="C195" s="66">
        <v>70</v>
      </c>
      <c r="D195" s="71">
        <v>0.2</v>
      </c>
      <c r="E195" s="66">
        <v>0.01</v>
      </c>
      <c r="F195" s="92">
        <v>21</v>
      </c>
      <c r="G195" s="66">
        <v>85</v>
      </c>
      <c r="H195" s="102">
        <v>7</v>
      </c>
      <c r="I195" s="70" t="s">
        <v>83</v>
      </c>
    </row>
    <row r="196" spans="1:9" ht="15.75" thickBot="1" x14ac:dyDescent="0.3">
      <c r="A196" s="438" t="s">
        <v>45</v>
      </c>
      <c r="B196" s="98"/>
      <c r="C196" s="439">
        <v>350</v>
      </c>
      <c r="D196" s="82">
        <f>SUM(D189:D195)</f>
        <v>11.9</v>
      </c>
      <c r="E196" s="82">
        <f>SUM(E189:E195)</f>
        <v>12.31</v>
      </c>
      <c r="F196" s="82">
        <f>SUM(F189:F195)</f>
        <v>48.3</v>
      </c>
      <c r="G196" s="82">
        <f>SUM(G189:G195)</f>
        <v>352</v>
      </c>
      <c r="H196" s="82">
        <f>SUM(H189:H195)</f>
        <v>8.31</v>
      </c>
      <c r="I196" s="108"/>
    </row>
    <row r="197" spans="1:9" x14ac:dyDescent="0.25">
      <c r="A197" s="417"/>
      <c r="B197" s="55" t="s">
        <v>49</v>
      </c>
      <c r="C197" s="466"/>
      <c r="D197" s="170"/>
      <c r="E197" s="31"/>
      <c r="F197" s="170"/>
      <c r="G197" s="481"/>
      <c r="H197" s="191"/>
      <c r="I197" s="445"/>
    </row>
    <row r="198" spans="1:9" ht="30" x14ac:dyDescent="0.25">
      <c r="A198" s="64" t="s">
        <v>175</v>
      </c>
      <c r="B198" s="91"/>
      <c r="C198" s="66">
        <v>50</v>
      </c>
      <c r="D198" s="67">
        <v>0.5</v>
      </c>
      <c r="E198" s="68">
        <v>2.9</v>
      </c>
      <c r="F198" s="67">
        <v>3.2</v>
      </c>
      <c r="G198" s="68">
        <v>40</v>
      </c>
      <c r="H198" s="461">
        <v>0.75</v>
      </c>
      <c r="I198" s="70" t="s">
        <v>176</v>
      </c>
    </row>
    <row r="199" spans="1:9" ht="30" x14ac:dyDescent="0.25">
      <c r="A199" s="64" t="s">
        <v>424</v>
      </c>
      <c r="B199" s="65"/>
      <c r="C199" s="66" t="s">
        <v>441</v>
      </c>
      <c r="D199" s="68">
        <v>6.8</v>
      </c>
      <c r="E199" s="68">
        <v>2</v>
      </c>
      <c r="F199" s="67">
        <v>11.8</v>
      </c>
      <c r="G199" s="68">
        <v>92.4</v>
      </c>
      <c r="H199" s="461">
        <v>4.2</v>
      </c>
      <c r="I199" s="70" t="s">
        <v>425</v>
      </c>
    </row>
    <row r="200" spans="1:9" x14ac:dyDescent="0.25">
      <c r="A200" s="64" t="s">
        <v>250</v>
      </c>
      <c r="B200" s="65"/>
      <c r="C200" s="66" t="s">
        <v>426</v>
      </c>
      <c r="D200" s="67">
        <v>11</v>
      </c>
      <c r="E200" s="68">
        <v>14.1</v>
      </c>
      <c r="F200" s="67">
        <v>25</v>
      </c>
      <c r="G200" s="68">
        <v>270</v>
      </c>
      <c r="H200" s="461">
        <v>0.33</v>
      </c>
      <c r="I200" s="70" t="s">
        <v>427</v>
      </c>
    </row>
    <row r="201" spans="1:9" x14ac:dyDescent="0.25">
      <c r="A201" s="64" t="s">
        <v>76</v>
      </c>
      <c r="B201" s="65"/>
      <c r="C201" s="66">
        <v>130</v>
      </c>
      <c r="D201" s="57"/>
      <c r="E201" s="68"/>
      <c r="F201" s="67">
        <v>13</v>
      </c>
      <c r="G201" s="57">
        <v>52</v>
      </c>
      <c r="H201" s="69"/>
      <c r="I201" s="70" t="s">
        <v>387</v>
      </c>
    </row>
    <row r="202" spans="1:9" x14ac:dyDescent="0.25">
      <c r="A202" s="77" t="s">
        <v>68</v>
      </c>
      <c r="B202" s="65"/>
      <c r="C202" s="418">
        <v>15</v>
      </c>
      <c r="D202" s="66">
        <v>1.2</v>
      </c>
      <c r="E202" s="92">
        <v>0.1</v>
      </c>
      <c r="F202" s="66">
        <v>7.3</v>
      </c>
      <c r="G202" s="92">
        <v>36</v>
      </c>
      <c r="H202" s="86">
        <v>0</v>
      </c>
    </row>
    <row r="203" spans="1:9" ht="15.75" thickBot="1" x14ac:dyDescent="0.3">
      <c r="A203" s="425" t="s">
        <v>80</v>
      </c>
      <c r="B203" s="47"/>
      <c r="C203" s="95">
        <v>30</v>
      </c>
      <c r="D203" s="66">
        <v>1.5</v>
      </c>
      <c r="E203" s="92">
        <v>0.3</v>
      </c>
      <c r="F203" s="66">
        <v>14.3</v>
      </c>
      <c r="G203" s="92">
        <v>66</v>
      </c>
      <c r="H203" s="86"/>
      <c r="I203" s="97"/>
    </row>
    <row r="204" spans="1:9" ht="15.75" thickBot="1" x14ac:dyDescent="0.3">
      <c r="A204" s="438" t="s">
        <v>45</v>
      </c>
      <c r="B204" s="98"/>
      <c r="C204" s="82">
        <v>572</v>
      </c>
      <c r="D204" s="141">
        <f>SUM(D197:D203)</f>
        <v>21</v>
      </c>
      <c r="E204" s="141">
        <f>SUM(E197:E203)</f>
        <v>19.400000000000002</v>
      </c>
      <c r="F204" s="141">
        <f>SUM(F197:F203)</f>
        <v>74.599999999999994</v>
      </c>
      <c r="G204" s="141">
        <f>SUM(G197:G203)</f>
        <v>556.4</v>
      </c>
      <c r="H204" s="141">
        <f>SUM(H197:H203)</f>
        <v>5.28</v>
      </c>
      <c r="I204" s="108"/>
    </row>
    <row r="205" spans="1:9" x14ac:dyDescent="0.25">
      <c r="A205" s="417"/>
      <c r="B205" s="55" t="s">
        <v>81</v>
      </c>
      <c r="C205" s="466"/>
      <c r="D205" s="56"/>
      <c r="E205" s="56"/>
      <c r="F205" s="56"/>
      <c r="G205" s="481"/>
      <c r="H205" s="115"/>
      <c r="I205" s="445"/>
    </row>
    <row r="206" spans="1:9" x14ac:dyDescent="0.25">
      <c r="A206" s="77" t="s">
        <v>90</v>
      </c>
      <c r="B206" s="65"/>
      <c r="C206" s="66" t="s">
        <v>429</v>
      </c>
      <c r="D206" s="66">
        <v>4</v>
      </c>
      <c r="E206" s="66">
        <v>3.2</v>
      </c>
      <c r="F206" s="66">
        <v>5.0999999999999996</v>
      </c>
      <c r="G206" s="71">
        <v>65</v>
      </c>
      <c r="H206" s="86">
        <v>1.05</v>
      </c>
      <c r="I206" s="70" t="s">
        <v>91</v>
      </c>
    </row>
    <row r="207" spans="1:9" ht="30" x14ac:dyDescent="0.25">
      <c r="A207" s="64" t="s">
        <v>132</v>
      </c>
      <c r="B207" s="65"/>
      <c r="C207" s="469">
        <v>40</v>
      </c>
      <c r="D207" s="67">
        <v>0.5</v>
      </c>
      <c r="E207" s="57">
        <v>0.03</v>
      </c>
      <c r="F207" s="68">
        <v>4.2</v>
      </c>
      <c r="G207" s="57">
        <v>18</v>
      </c>
      <c r="H207" s="461">
        <v>0.77</v>
      </c>
      <c r="I207" s="70" t="s">
        <v>400</v>
      </c>
    </row>
    <row r="208" spans="1:9" ht="30" x14ac:dyDescent="0.25">
      <c r="A208" s="64" t="s">
        <v>254</v>
      </c>
      <c r="B208" s="65"/>
      <c r="C208" s="137" t="s">
        <v>430</v>
      </c>
      <c r="D208" s="57">
        <v>5.7</v>
      </c>
      <c r="E208" s="68">
        <v>5.5</v>
      </c>
      <c r="F208" s="67">
        <v>16.7</v>
      </c>
      <c r="G208" s="68">
        <v>139</v>
      </c>
      <c r="H208" s="461">
        <v>0.24</v>
      </c>
      <c r="I208" s="70" t="s">
        <v>431</v>
      </c>
    </row>
    <row r="209" spans="1:9" ht="15.75" thickBot="1" x14ac:dyDescent="0.3">
      <c r="A209" s="77" t="s">
        <v>94</v>
      </c>
      <c r="B209" s="65"/>
      <c r="C209" s="66">
        <v>100</v>
      </c>
      <c r="D209" s="66"/>
      <c r="E209" s="92"/>
      <c r="F209" s="66">
        <v>5</v>
      </c>
      <c r="G209" s="92">
        <v>21</v>
      </c>
      <c r="H209" s="86"/>
      <c r="I209" s="70" t="s">
        <v>95</v>
      </c>
    </row>
    <row r="210" spans="1:9" ht="15.75" thickBot="1" x14ac:dyDescent="0.3">
      <c r="A210" s="438" t="s">
        <v>45</v>
      </c>
      <c r="B210" s="98"/>
      <c r="C210" s="107">
        <v>368</v>
      </c>
      <c r="D210" s="141">
        <f>SUM(D205:D209)</f>
        <v>10.199999999999999</v>
      </c>
      <c r="E210" s="141">
        <f>SUM(E205:E209)</f>
        <v>8.73</v>
      </c>
      <c r="F210" s="141">
        <f>SUM(F205:F209)</f>
        <v>31</v>
      </c>
      <c r="G210" s="141">
        <f>SUM(G205:G209)</f>
        <v>243</v>
      </c>
      <c r="H210" s="141">
        <f>SUM(H205:H209)</f>
        <v>2.06</v>
      </c>
      <c r="I210" s="108"/>
    </row>
    <row r="211" spans="1:9" ht="15.75" thickBot="1" x14ac:dyDescent="0.3">
      <c r="A211" s="474" t="s">
        <v>97</v>
      </c>
      <c r="B211" s="475"/>
      <c r="C211" s="501">
        <f>C196+C204+C210</f>
        <v>1290</v>
      </c>
      <c r="D211" s="479">
        <f>D196+D204+D210</f>
        <v>43.099999999999994</v>
      </c>
      <c r="E211" s="479">
        <f>E196+E204+E210</f>
        <v>40.44</v>
      </c>
      <c r="F211" s="479">
        <f>F196+F204+F210</f>
        <v>153.89999999999998</v>
      </c>
      <c r="G211" s="479">
        <f>G196+G204+G210</f>
        <v>1151.4000000000001</v>
      </c>
      <c r="H211" s="479">
        <f>H196+H204+H210</f>
        <v>15.65</v>
      </c>
      <c r="I211" s="480"/>
    </row>
    <row r="212" spans="1:9" x14ac:dyDescent="0.25">
      <c r="A212" s="91"/>
      <c r="B212" s="55"/>
      <c r="C212" s="211"/>
      <c r="D212" s="166"/>
      <c r="E212" s="166"/>
      <c r="F212" s="166"/>
      <c r="G212" s="168"/>
      <c r="H212" s="169"/>
      <c r="I212" s="65"/>
    </row>
    <row r="213" spans="1:9" ht="15.75" thickBot="1" x14ac:dyDescent="0.3">
      <c r="A213" s="21" t="s">
        <v>257</v>
      </c>
      <c r="B213" s="416"/>
      <c r="C213" s="416"/>
      <c r="E213" s="25"/>
      <c r="F213" s="25"/>
      <c r="H213" s="27"/>
      <c r="I213" s="416"/>
    </row>
    <row r="214" spans="1:9" ht="30" x14ac:dyDescent="0.25">
      <c r="A214" s="417" t="s">
        <v>6</v>
      </c>
      <c r="B214" s="29"/>
      <c r="C214" s="238" t="s">
        <v>7</v>
      </c>
      <c r="D214" s="572" t="s">
        <v>376</v>
      </c>
      <c r="E214" s="573"/>
      <c r="F214" s="574"/>
      <c r="G214" s="420" t="s">
        <v>10</v>
      </c>
      <c r="H214" s="458" t="s">
        <v>377</v>
      </c>
      <c r="I214" s="418" t="s">
        <v>140</v>
      </c>
    </row>
    <row r="215" spans="1:9" ht="15.75" thickBot="1" x14ac:dyDescent="0.3">
      <c r="A215" s="64" t="s">
        <v>13</v>
      </c>
      <c r="B215" s="65"/>
      <c r="C215" s="418" t="s">
        <v>14</v>
      </c>
      <c r="D215" s="567"/>
      <c r="E215" s="568"/>
      <c r="F215" s="568"/>
      <c r="G215" s="423" t="s">
        <v>378</v>
      </c>
      <c r="H215" s="424"/>
    </row>
    <row r="216" spans="1:9" ht="15.75" thickBot="1" x14ac:dyDescent="0.3">
      <c r="A216" s="425"/>
      <c r="B216" s="47"/>
      <c r="C216" s="426"/>
      <c r="D216" s="50" t="s">
        <v>19</v>
      </c>
      <c r="E216" s="50" t="s">
        <v>20</v>
      </c>
      <c r="F216" s="188" t="s">
        <v>21</v>
      </c>
      <c r="G216" s="248" t="s">
        <v>22</v>
      </c>
      <c r="H216" s="53" t="s">
        <v>23</v>
      </c>
      <c r="I216" s="97"/>
    </row>
    <row r="217" spans="1:9" x14ac:dyDescent="0.25">
      <c r="A217" s="417"/>
      <c r="B217" s="55" t="s">
        <v>24</v>
      </c>
      <c r="C217" s="238"/>
      <c r="D217" s="504"/>
      <c r="E217" s="58"/>
      <c r="F217" s="189"/>
      <c r="G217" s="135"/>
      <c r="H217" s="191"/>
      <c r="I217" s="132"/>
    </row>
    <row r="218" spans="1:9" ht="30" x14ac:dyDescent="0.25">
      <c r="A218" s="64" t="s">
        <v>258</v>
      </c>
      <c r="B218" s="65"/>
      <c r="C218" s="418" t="s">
        <v>389</v>
      </c>
      <c r="D218" s="57">
        <v>3.6</v>
      </c>
      <c r="E218" s="68">
        <v>5.3</v>
      </c>
      <c r="F218" s="68">
        <v>17</v>
      </c>
      <c r="G218" s="57">
        <v>130</v>
      </c>
      <c r="H218" s="461">
        <v>0.21375</v>
      </c>
      <c r="I218" s="70" t="s">
        <v>102</v>
      </c>
    </row>
    <row r="219" spans="1:9" x14ac:dyDescent="0.25">
      <c r="A219" s="77" t="s">
        <v>104</v>
      </c>
      <c r="B219" s="65"/>
      <c r="C219" s="66">
        <v>160</v>
      </c>
      <c r="D219" s="57">
        <v>2</v>
      </c>
      <c r="E219" s="68">
        <v>2.2000000000000002</v>
      </c>
      <c r="F219" s="68">
        <v>11.3</v>
      </c>
      <c r="G219" s="57">
        <v>73.3</v>
      </c>
      <c r="H219" s="461">
        <v>0.32</v>
      </c>
      <c r="I219" s="70" t="s">
        <v>390</v>
      </c>
    </row>
    <row r="220" spans="1:9" ht="15.75" thickBot="1" x14ac:dyDescent="0.3">
      <c r="A220" s="77" t="s">
        <v>391</v>
      </c>
      <c r="B220" s="65"/>
      <c r="C220" s="137" t="s">
        <v>392</v>
      </c>
      <c r="D220" s="57">
        <v>3.5</v>
      </c>
      <c r="E220" s="68">
        <v>5.95</v>
      </c>
      <c r="F220" s="67">
        <v>12.9</v>
      </c>
      <c r="G220" s="57">
        <v>119.6</v>
      </c>
      <c r="H220" s="461">
        <v>0.04</v>
      </c>
      <c r="I220" s="70" t="s">
        <v>393</v>
      </c>
    </row>
    <row r="221" spans="1:9" ht="15.75" thickBot="1" x14ac:dyDescent="0.3">
      <c r="A221" s="438" t="s">
        <v>45</v>
      </c>
      <c r="B221" s="172"/>
      <c r="C221" s="439"/>
      <c r="D221" s="82"/>
      <c r="E221" s="82"/>
      <c r="F221" s="82"/>
      <c r="G221" s="82"/>
      <c r="H221" s="82"/>
      <c r="I221" s="108"/>
    </row>
    <row r="222" spans="1:9" x14ac:dyDescent="0.25">
      <c r="A222" s="77"/>
      <c r="B222" s="91" t="s">
        <v>46</v>
      </c>
      <c r="C222" s="137"/>
      <c r="D222" s="68"/>
      <c r="E222" s="67"/>
      <c r="F222" s="57"/>
      <c r="G222" s="30"/>
      <c r="H222" s="69"/>
    </row>
    <row r="223" spans="1:9" ht="15.75" thickBot="1" x14ac:dyDescent="0.3">
      <c r="A223" s="64" t="s">
        <v>47</v>
      </c>
      <c r="B223" s="75"/>
      <c r="C223" s="418">
        <v>100</v>
      </c>
      <c r="D223" s="71">
        <v>0.75</v>
      </c>
      <c r="E223" s="66">
        <v>0</v>
      </c>
      <c r="F223" s="92">
        <v>15.15</v>
      </c>
      <c r="G223" s="66">
        <v>63</v>
      </c>
      <c r="H223" s="86">
        <v>3</v>
      </c>
      <c r="I223" s="70" t="s">
        <v>382</v>
      </c>
    </row>
    <row r="224" spans="1:9" ht="15.75" thickBot="1" x14ac:dyDescent="0.3">
      <c r="A224" s="438" t="s">
        <v>45</v>
      </c>
      <c r="B224" s="98"/>
      <c r="C224" s="439">
        <v>449</v>
      </c>
      <c r="D224" s="82">
        <f>SUM(D217:D223)</f>
        <v>9.85</v>
      </c>
      <c r="E224" s="82">
        <f>SUM(E217:E223)</f>
        <v>13.45</v>
      </c>
      <c r="F224" s="82">
        <f>SUM(F217:F223)</f>
        <v>56.35</v>
      </c>
      <c r="G224" s="82">
        <f>SUM(G217:G223)</f>
        <v>385.9</v>
      </c>
      <c r="H224" s="82">
        <f>SUM(H217:H223)</f>
        <v>3.57375</v>
      </c>
      <c r="I224" s="108"/>
    </row>
    <row r="225" spans="1:9" x14ac:dyDescent="0.25">
      <c r="A225" s="417"/>
      <c r="B225" s="55" t="s">
        <v>49</v>
      </c>
      <c r="C225" s="466"/>
      <c r="D225" s="30"/>
      <c r="E225" s="31"/>
      <c r="F225" s="170"/>
      <c r="G225" s="32"/>
      <c r="H225" s="191"/>
      <c r="I225" s="445"/>
    </row>
    <row r="226" spans="1:9" x14ac:dyDescent="0.25">
      <c r="A226" s="64" t="s">
        <v>197</v>
      </c>
      <c r="B226" s="91"/>
      <c r="C226" s="66">
        <v>20</v>
      </c>
      <c r="D226" s="92">
        <v>0.23</v>
      </c>
      <c r="E226" s="66">
        <v>0.04</v>
      </c>
      <c r="F226" s="92">
        <v>0.76</v>
      </c>
      <c r="G226" s="66">
        <v>4.8</v>
      </c>
      <c r="H226" s="102">
        <v>5</v>
      </c>
      <c r="I226" s="507" t="s">
        <v>198</v>
      </c>
    </row>
    <row r="227" spans="1:9" ht="45" x14ac:dyDescent="0.25">
      <c r="A227" s="64" t="s">
        <v>432</v>
      </c>
      <c r="B227" s="65"/>
      <c r="C227" s="66" t="s">
        <v>384</v>
      </c>
      <c r="D227" s="57">
        <v>5.3</v>
      </c>
      <c r="E227" s="68">
        <v>6.1</v>
      </c>
      <c r="F227" s="67">
        <v>7.5</v>
      </c>
      <c r="G227" s="57">
        <v>106</v>
      </c>
      <c r="H227" s="461">
        <v>4.8899999999999997</v>
      </c>
      <c r="I227" s="70" t="s">
        <v>263</v>
      </c>
    </row>
    <row r="228" spans="1:9" x14ac:dyDescent="0.25">
      <c r="A228" s="147" t="s">
        <v>264</v>
      </c>
      <c r="B228" s="199"/>
      <c r="C228" s="157" t="s">
        <v>265</v>
      </c>
      <c r="D228" s="152">
        <v>14.1</v>
      </c>
      <c r="E228" s="149">
        <v>12.4</v>
      </c>
      <c r="F228" s="153">
        <v>23.8</v>
      </c>
      <c r="G228" s="152">
        <v>263</v>
      </c>
      <c r="H228" s="228">
        <v>3.2</v>
      </c>
      <c r="I228" s="70" t="s">
        <v>266</v>
      </c>
    </row>
    <row r="229" spans="1:9" x14ac:dyDescent="0.25">
      <c r="A229" s="147"/>
      <c r="B229" s="156"/>
      <c r="C229" s="157"/>
      <c r="D229" s="152"/>
      <c r="E229" s="149"/>
      <c r="F229" s="153"/>
      <c r="G229" s="152"/>
      <c r="H229" s="229"/>
    </row>
    <row r="230" spans="1:9" x14ac:dyDescent="0.25">
      <c r="A230" s="64" t="s">
        <v>212</v>
      </c>
      <c r="B230" s="65"/>
      <c r="C230" s="66">
        <v>130</v>
      </c>
      <c r="D230" s="68">
        <v>0.6</v>
      </c>
      <c r="E230" s="67">
        <v>0.01</v>
      </c>
      <c r="F230" s="68">
        <v>18.100000000000001</v>
      </c>
      <c r="G230" s="67">
        <v>73.5</v>
      </c>
      <c r="H230" s="461">
        <v>0.26</v>
      </c>
      <c r="I230" s="70" t="s">
        <v>410</v>
      </c>
    </row>
    <row r="231" spans="1:9" x14ac:dyDescent="0.25">
      <c r="A231" s="77" t="s">
        <v>68</v>
      </c>
      <c r="B231" s="65"/>
      <c r="C231" s="418">
        <v>15</v>
      </c>
      <c r="D231" s="66">
        <v>1.2</v>
      </c>
      <c r="E231" s="92">
        <v>0.15</v>
      </c>
      <c r="F231" s="66">
        <v>7.3</v>
      </c>
      <c r="G231" s="92">
        <v>36</v>
      </c>
      <c r="H231" s="86">
        <v>0</v>
      </c>
    </row>
    <row r="232" spans="1:9" ht="15.75" thickBot="1" x14ac:dyDescent="0.3">
      <c r="A232" s="425" t="s">
        <v>80</v>
      </c>
      <c r="B232" s="47"/>
      <c r="C232" s="95">
        <v>30</v>
      </c>
      <c r="D232" s="66">
        <v>1.5</v>
      </c>
      <c r="E232" s="92">
        <v>0.3</v>
      </c>
      <c r="F232" s="66">
        <v>14.3</v>
      </c>
      <c r="G232" s="92">
        <v>66</v>
      </c>
      <c r="H232" s="86"/>
      <c r="I232" s="97"/>
    </row>
    <row r="233" spans="1:9" ht="15.75" thickBot="1" x14ac:dyDescent="0.3">
      <c r="A233" s="438" t="s">
        <v>45</v>
      </c>
      <c r="B233" s="98"/>
      <c r="C233" s="489" t="s">
        <v>433</v>
      </c>
      <c r="D233" s="82">
        <f>SUM(D226:D232)</f>
        <v>22.93</v>
      </c>
      <c r="E233" s="82">
        <f>SUM(E226:E232)</f>
        <v>19</v>
      </c>
      <c r="F233" s="82">
        <f>SUM(F226:F232)</f>
        <v>71.760000000000005</v>
      </c>
      <c r="G233" s="82">
        <f>SUM(G226:G232)</f>
        <v>549.29999999999995</v>
      </c>
      <c r="H233" s="82">
        <f>SUM(H226:H232)</f>
        <v>13.35</v>
      </c>
      <c r="I233" s="108"/>
    </row>
    <row r="234" spans="1:9" x14ac:dyDescent="0.25">
      <c r="A234" s="417"/>
      <c r="B234" s="55" t="s">
        <v>81</v>
      </c>
      <c r="C234" s="466"/>
      <c r="D234" s="564"/>
      <c r="E234" s="56"/>
      <c r="F234" s="565"/>
      <c r="G234" s="564"/>
      <c r="H234" s="33"/>
      <c r="I234" s="445"/>
    </row>
    <row r="235" spans="1:9" x14ac:dyDescent="0.25">
      <c r="A235" s="64" t="s">
        <v>82</v>
      </c>
      <c r="B235" s="75"/>
      <c r="C235" s="66">
        <v>70</v>
      </c>
      <c r="D235" s="71">
        <v>0.28000000000000003</v>
      </c>
      <c r="E235" s="66">
        <v>0.21</v>
      </c>
      <c r="F235" s="92">
        <v>5.2</v>
      </c>
      <c r="G235" s="71">
        <v>23</v>
      </c>
      <c r="H235" s="86">
        <v>3.5</v>
      </c>
      <c r="I235" s="70" t="s">
        <v>414</v>
      </c>
    </row>
    <row r="236" spans="1:9" x14ac:dyDescent="0.25">
      <c r="A236" s="77" t="s">
        <v>129</v>
      </c>
      <c r="B236" s="65"/>
      <c r="C236" s="66">
        <v>130</v>
      </c>
      <c r="D236" s="66">
        <v>4.3499999999999996</v>
      </c>
      <c r="E236" s="66">
        <v>3.75</v>
      </c>
      <c r="F236" s="66">
        <v>6</v>
      </c>
      <c r="G236" s="71">
        <v>75</v>
      </c>
      <c r="H236" s="86">
        <v>1.05</v>
      </c>
      <c r="I236" s="70" t="s">
        <v>91</v>
      </c>
    </row>
    <row r="237" spans="1:9" ht="30" x14ac:dyDescent="0.25">
      <c r="A237" s="77" t="s">
        <v>271</v>
      </c>
      <c r="B237" s="65"/>
      <c r="C237" s="66">
        <v>50</v>
      </c>
      <c r="D237" s="57">
        <v>3.3</v>
      </c>
      <c r="E237" s="57">
        <v>3.7</v>
      </c>
      <c r="F237" s="68">
        <v>16.3</v>
      </c>
      <c r="G237" s="57">
        <v>112</v>
      </c>
      <c r="H237" s="69">
        <v>0.8</v>
      </c>
      <c r="I237" s="70" t="s">
        <v>85</v>
      </c>
    </row>
    <row r="238" spans="1:9" ht="15.75" thickBot="1" x14ac:dyDescent="0.3">
      <c r="A238" s="77" t="s">
        <v>94</v>
      </c>
      <c r="B238" s="65"/>
      <c r="C238" s="66">
        <v>100</v>
      </c>
      <c r="D238" s="66"/>
      <c r="E238" s="92"/>
      <c r="F238" s="66">
        <v>5</v>
      </c>
      <c r="G238" s="92">
        <v>21</v>
      </c>
      <c r="H238" s="86"/>
      <c r="I238" s="70" t="s">
        <v>95</v>
      </c>
    </row>
    <row r="239" spans="1:9" ht="15.75" thickBot="1" x14ac:dyDescent="0.3">
      <c r="A239" s="438" t="s">
        <v>45</v>
      </c>
      <c r="B239" s="172"/>
      <c r="C239" s="107">
        <v>250</v>
      </c>
      <c r="D239" s="141">
        <f>SUM(D234:D238)</f>
        <v>7.93</v>
      </c>
      <c r="E239" s="141">
        <f>SUM(E234:E238)</f>
        <v>7.66</v>
      </c>
      <c r="F239" s="141">
        <f>SUM(F234:F238)</f>
        <v>32.5</v>
      </c>
      <c r="G239" s="141">
        <f>SUM(G234:G238)</f>
        <v>231</v>
      </c>
      <c r="H239" s="141">
        <f>SUM(H234:H238)</f>
        <v>5.35</v>
      </c>
      <c r="I239" s="108"/>
    </row>
    <row r="240" spans="1:9" ht="15.75" thickBot="1" x14ac:dyDescent="0.3">
      <c r="A240" s="474" t="s">
        <v>97</v>
      </c>
      <c r="B240" s="475"/>
      <c r="C240" s="499">
        <f>C224+C233+C239</f>
        <v>1244</v>
      </c>
      <c r="D240" s="509">
        <f>D224+D233+D239</f>
        <v>40.71</v>
      </c>
      <c r="E240" s="509">
        <f>E224+E233+E239</f>
        <v>40.11</v>
      </c>
      <c r="F240" s="509">
        <f>F224+F233+F239</f>
        <v>160.61000000000001</v>
      </c>
      <c r="G240" s="509">
        <f>G224+G233+G239</f>
        <v>1166.1999999999998</v>
      </c>
      <c r="H240" s="509">
        <f>H224+H233+H239</f>
        <v>22.27375</v>
      </c>
      <c r="I240" s="480"/>
    </row>
    <row r="241" spans="1:9" x14ac:dyDescent="0.25">
      <c r="A241" s="21"/>
      <c r="B241" s="29"/>
      <c r="C241" s="65"/>
      <c r="D241" s="236"/>
      <c r="E241" s="236"/>
      <c r="F241" s="236"/>
      <c r="G241" s="237"/>
      <c r="H241" s="27"/>
      <c r="I241" s="65"/>
    </row>
    <row r="242" spans="1:9" ht="15.75" thickBot="1" x14ac:dyDescent="0.3">
      <c r="A242" s="21" t="s">
        <v>275</v>
      </c>
      <c r="B242" s="416"/>
      <c r="C242" s="416"/>
      <c r="E242" s="25"/>
      <c r="F242" s="25"/>
      <c r="H242" s="27"/>
      <c r="I242" s="416"/>
    </row>
    <row r="243" spans="1:9" ht="30" x14ac:dyDescent="0.25">
      <c r="A243" s="417" t="s">
        <v>6</v>
      </c>
      <c r="B243" s="29"/>
      <c r="C243" s="238" t="s">
        <v>7</v>
      </c>
      <c r="D243" s="572" t="s">
        <v>376</v>
      </c>
      <c r="E243" s="573"/>
      <c r="F243" s="574"/>
      <c r="G243" s="420" t="s">
        <v>10</v>
      </c>
      <c r="H243" s="458" t="s">
        <v>377</v>
      </c>
      <c r="I243" s="418" t="s">
        <v>140</v>
      </c>
    </row>
    <row r="244" spans="1:9" ht="15.75" thickBot="1" x14ac:dyDescent="0.3">
      <c r="A244" s="64" t="s">
        <v>13</v>
      </c>
      <c r="B244" s="65"/>
      <c r="C244" s="418" t="s">
        <v>14</v>
      </c>
      <c r="D244" s="567"/>
      <c r="E244" s="568"/>
      <c r="F244" s="568"/>
      <c r="G244" s="423" t="s">
        <v>378</v>
      </c>
      <c r="H244" s="424"/>
    </row>
    <row r="245" spans="1:9" ht="15.75" thickBot="1" x14ac:dyDescent="0.3">
      <c r="A245" s="64"/>
      <c r="B245" s="65"/>
      <c r="C245" s="418"/>
      <c r="D245" s="56" t="s">
        <v>19</v>
      </c>
      <c r="E245" s="56" t="s">
        <v>20</v>
      </c>
      <c r="F245" s="565" t="s">
        <v>21</v>
      </c>
      <c r="G245" s="481" t="s">
        <v>22</v>
      </c>
      <c r="H245" s="33" t="s">
        <v>23</v>
      </c>
    </row>
    <row r="246" spans="1:9" ht="15.75" thickBot="1" x14ac:dyDescent="0.3">
      <c r="A246" s="510"/>
      <c r="B246" s="143" t="s">
        <v>24</v>
      </c>
      <c r="C246" s="441"/>
      <c r="D246" s="241"/>
      <c r="E246" s="242"/>
      <c r="F246" s="243"/>
      <c r="G246" s="244"/>
      <c r="H246" s="245"/>
      <c r="I246" s="108"/>
    </row>
    <row r="247" spans="1:9" ht="30" x14ac:dyDescent="0.25">
      <c r="A247" s="64" t="s">
        <v>434</v>
      </c>
      <c r="B247" s="65"/>
      <c r="C247" s="418" t="s">
        <v>389</v>
      </c>
      <c r="D247" s="68">
        <v>4.5</v>
      </c>
      <c r="E247" s="68">
        <v>5</v>
      </c>
      <c r="F247" s="68">
        <v>21</v>
      </c>
      <c r="G247" s="68">
        <v>147</v>
      </c>
      <c r="H247" s="69">
        <v>0.16</v>
      </c>
      <c r="I247" s="70" t="s">
        <v>415</v>
      </c>
    </row>
    <row r="248" spans="1:9" ht="30" x14ac:dyDescent="0.25">
      <c r="A248" s="77" t="s">
        <v>144</v>
      </c>
      <c r="B248" s="65"/>
      <c r="C248" s="418">
        <v>150</v>
      </c>
      <c r="D248" s="57">
        <v>1</v>
      </c>
      <c r="E248" s="68">
        <v>1.25</v>
      </c>
      <c r="F248" s="68">
        <v>10</v>
      </c>
      <c r="G248" s="57">
        <v>55</v>
      </c>
      <c r="H248" s="461">
        <v>0.16</v>
      </c>
      <c r="I248" s="70" t="s">
        <v>403</v>
      </c>
    </row>
    <row r="249" spans="1:9" ht="30.75" thickBot="1" x14ac:dyDescent="0.3">
      <c r="A249" s="77" t="s">
        <v>40</v>
      </c>
      <c r="B249" s="65"/>
      <c r="C249" s="137" t="s">
        <v>381</v>
      </c>
      <c r="D249" s="71">
        <v>1.9</v>
      </c>
      <c r="E249" s="66">
        <v>4.4000000000000004</v>
      </c>
      <c r="F249" s="92">
        <v>13</v>
      </c>
      <c r="G249" s="66">
        <v>99</v>
      </c>
      <c r="H249" s="271"/>
      <c r="I249" s="70" t="s">
        <v>42</v>
      </c>
    </row>
    <row r="250" spans="1:9" ht="15.75" thickBot="1" x14ac:dyDescent="0.3">
      <c r="A250" s="438" t="s">
        <v>45</v>
      </c>
      <c r="B250" s="172"/>
      <c r="C250" s="439"/>
      <c r="D250" s="442"/>
      <c r="E250" s="442"/>
      <c r="F250" s="442"/>
      <c r="G250" s="442"/>
      <c r="H250" s="442"/>
      <c r="I250" s="108"/>
    </row>
    <row r="251" spans="1:9" x14ac:dyDescent="0.25">
      <c r="A251" s="443"/>
      <c r="B251" s="55" t="s">
        <v>46</v>
      </c>
      <c r="C251" s="466"/>
      <c r="D251" s="564"/>
      <c r="E251" s="56"/>
      <c r="F251" s="565"/>
      <c r="G251" s="32"/>
      <c r="H251" s="33"/>
      <c r="I251" s="132"/>
    </row>
    <row r="252" spans="1:9" ht="15.75" thickBot="1" x14ac:dyDescent="0.3">
      <c r="A252" s="64" t="s">
        <v>47</v>
      </c>
      <c r="B252" s="75"/>
      <c r="C252" s="418">
        <v>100</v>
      </c>
      <c r="D252" s="71">
        <v>0.75</v>
      </c>
      <c r="E252" s="66">
        <v>0.3</v>
      </c>
      <c r="F252" s="92">
        <v>15.15</v>
      </c>
      <c r="G252" s="66">
        <v>66</v>
      </c>
      <c r="H252" s="86">
        <v>3</v>
      </c>
      <c r="I252" s="70" t="s">
        <v>382</v>
      </c>
    </row>
    <row r="253" spans="1:9" ht="15.75" thickBot="1" x14ac:dyDescent="0.3">
      <c r="A253" s="438" t="s">
        <v>45</v>
      </c>
      <c r="B253" s="98"/>
      <c r="C253" s="439">
        <v>434</v>
      </c>
      <c r="D253" s="141">
        <f>SUM(D247:D252)</f>
        <v>8.15</v>
      </c>
      <c r="E253" s="141">
        <f>SUM(E247:E252)</f>
        <v>10.950000000000001</v>
      </c>
      <c r="F253" s="141">
        <f>SUM(F247:F252)</f>
        <v>59.15</v>
      </c>
      <c r="G253" s="141">
        <f>SUM(G247:G252)</f>
        <v>367</v>
      </c>
      <c r="H253" s="141">
        <f>SUM(H247:H252)</f>
        <v>3.32</v>
      </c>
      <c r="I253" s="108"/>
    </row>
    <row r="254" spans="1:9" x14ac:dyDescent="0.25">
      <c r="A254" s="417"/>
      <c r="B254" s="55" t="s">
        <v>49</v>
      </c>
      <c r="C254" s="466"/>
      <c r="D254" s="564"/>
      <c r="E254" s="56"/>
      <c r="F254" s="565"/>
      <c r="G254" s="32"/>
      <c r="H254" s="115"/>
      <c r="I254" s="445"/>
    </row>
    <row r="255" spans="1:9" ht="30" x14ac:dyDescent="0.25">
      <c r="A255" s="64" t="s">
        <v>278</v>
      </c>
      <c r="B255" s="65"/>
      <c r="C255" s="66">
        <v>40</v>
      </c>
      <c r="D255" s="68">
        <v>0.53</v>
      </c>
      <c r="E255" s="67">
        <v>1.1299999999999999</v>
      </c>
      <c r="F255" s="68">
        <v>6.13</v>
      </c>
      <c r="G255" s="68">
        <v>36.6</v>
      </c>
      <c r="H255" s="178">
        <v>0.3</v>
      </c>
      <c r="I255" s="581" t="s">
        <v>435</v>
      </c>
    </row>
    <row r="256" spans="1:9" ht="45" x14ac:dyDescent="0.25">
      <c r="A256" s="64" t="s">
        <v>280</v>
      </c>
      <c r="B256" s="65"/>
      <c r="C256" s="137" t="s">
        <v>384</v>
      </c>
      <c r="D256" s="57">
        <v>4.5</v>
      </c>
      <c r="E256" s="68">
        <v>5.0999999999999996</v>
      </c>
      <c r="F256" s="67">
        <v>6.7</v>
      </c>
      <c r="G256" s="57">
        <v>92</v>
      </c>
      <c r="H256" s="461">
        <v>5.55</v>
      </c>
      <c r="I256" s="70" t="s">
        <v>436</v>
      </c>
    </row>
    <row r="257" spans="1:9" x14ac:dyDescent="0.25">
      <c r="A257" s="64" t="s">
        <v>284</v>
      </c>
      <c r="B257" s="65"/>
      <c r="C257" s="66">
        <v>70</v>
      </c>
      <c r="D257" s="67">
        <v>10</v>
      </c>
      <c r="E257" s="68">
        <v>6.3</v>
      </c>
      <c r="F257" s="67">
        <v>0.9</v>
      </c>
      <c r="G257" s="57">
        <v>100</v>
      </c>
      <c r="H257" s="69">
        <v>0.12</v>
      </c>
      <c r="I257" s="70" t="s">
        <v>285</v>
      </c>
    </row>
    <row r="258" spans="1:9" x14ac:dyDescent="0.25">
      <c r="A258" s="64" t="s">
        <v>210</v>
      </c>
      <c r="B258" s="75"/>
      <c r="C258" s="66">
        <v>100</v>
      </c>
      <c r="D258" s="67">
        <v>2</v>
      </c>
      <c r="E258" s="68">
        <v>3.2</v>
      </c>
      <c r="F258" s="67">
        <v>14</v>
      </c>
      <c r="G258" s="57">
        <v>92</v>
      </c>
      <c r="H258" s="69">
        <v>6.95</v>
      </c>
      <c r="I258" s="70" t="s">
        <v>211</v>
      </c>
    </row>
    <row r="259" spans="1:9" x14ac:dyDescent="0.25">
      <c r="A259" s="64" t="s">
        <v>126</v>
      </c>
      <c r="B259" s="65"/>
      <c r="C259" s="66">
        <v>130</v>
      </c>
      <c r="D259" s="57">
        <v>0.1</v>
      </c>
      <c r="E259" s="68">
        <v>0.1</v>
      </c>
      <c r="F259" s="67">
        <v>10.199999999999999</v>
      </c>
      <c r="G259" s="68">
        <v>41</v>
      </c>
      <c r="H259" s="461">
        <v>1.2</v>
      </c>
      <c r="I259" s="70" t="s">
        <v>398</v>
      </c>
    </row>
    <row r="260" spans="1:9" ht="15.75" thickBot="1" x14ac:dyDescent="0.3">
      <c r="A260" s="425" t="s">
        <v>80</v>
      </c>
      <c r="B260" s="47"/>
      <c r="C260" s="95">
        <v>30</v>
      </c>
      <c r="D260" s="66">
        <v>1.5</v>
      </c>
      <c r="E260" s="92">
        <v>0.3</v>
      </c>
      <c r="F260" s="66">
        <v>14.3</v>
      </c>
      <c r="G260" s="92">
        <v>66</v>
      </c>
      <c r="H260" s="86"/>
      <c r="I260" s="97"/>
    </row>
    <row r="261" spans="1:9" ht="15.75" thickBot="1" x14ac:dyDescent="0.3">
      <c r="A261" s="438" t="s">
        <v>45</v>
      </c>
      <c r="B261" s="98"/>
      <c r="C261" s="107">
        <v>540</v>
      </c>
      <c r="D261" s="82">
        <f>SUM(D254:D260)</f>
        <v>18.630000000000003</v>
      </c>
      <c r="E261" s="82">
        <f>SUM(E254:E260)</f>
        <v>16.13</v>
      </c>
      <c r="F261" s="82">
        <f>SUM(F254:F260)</f>
        <v>52.230000000000004</v>
      </c>
      <c r="G261" s="82">
        <f>SUM(G254:G260)</f>
        <v>427.6</v>
      </c>
      <c r="H261" s="82">
        <f>SUM(H254:H260)</f>
        <v>14.12</v>
      </c>
      <c r="I261" s="108"/>
    </row>
    <row r="262" spans="1:9" x14ac:dyDescent="0.25">
      <c r="A262" s="417"/>
      <c r="B262" s="55" t="s">
        <v>81</v>
      </c>
      <c r="C262" s="466"/>
      <c r="D262" s="56"/>
      <c r="E262" s="565"/>
      <c r="F262" s="56"/>
      <c r="G262" s="177"/>
      <c r="H262" s="115"/>
      <c r="I262" s="445"/>
    </row>
    <row r="263" spans="1:9" x14ac:dyDescent="0.25">
      <c r="A263" s="64" t="s">
        <v>82</v>
      </c>
      <c r="B263" s="75"/>
      <c r="C263" s="66">
        <v>70</v>
      </c>
      <c r="D263" s="71">
        <v>1.05</v>
      </c>
      <c r="E263" s="66">
        <v>0.9</v>
      </c>
      <c r="F263" s="92">
        <v>14.7</v>
      </c>
      <c r="G263" s="66">
        <v>71</v>
      </c>
      <c r="H263" s="102">
        <v>7</v>
      </c>
      <c r="I263" s="70" t="s">
        <v>83</v>
      </c>
    </row>
    <row r="264" spans="1:9" x14ac:dyDescent="0.25">
      <c r="A264" s="77" t="s">
        <v>165</v>
      </c>
      <c r="B264" s="65"/>
      <c r="C264" s="66">
        <v>130</v>
      </c>
      <c r="D264" s="66">
        <v>4.3499999999999996</v>
      </c>
      <c r="E264" s="66">
        <v>3.75</v>
      </c>
      <c r="F264" s="66">
        <v>6</v>
      </c>
      <c r="G264" s="71">
        <v>75</v>
      </c>
      <c r="H264" s="86">
        <v>1.05</v>
      </c>
      <c r="I264" s="70" t="s">
        <v>91</v>
      </c>
    </row>
    <row r="265" spans="1:9" ht="30" x14ac:dyDescent="0.25">
      <c r="A265" s="64" t="s">
        <v>287</v>
      </c>
      <c r="B265" s="75"/>
      <c r="C265" s="66" t="s">
        <v>135</v>
      </c>
      <c r="D265" s="92">
        <v>2.2000000000000002</v>
      </c>
      <c r="E265" s="66">
        <v>2.2999999999999998</v>
      </c>
      <c r="F265" s="92">
        <v>15.5</v>
      </c>
      <c r="G265" s="66">
        <v>91</v>
      </c>
      <c r="H265" s="102">
        <v>3</v>
      </c>
      <c r="I265" s="70" t="s">
        <v>437</v>
      </c>
    </row>
    <row r="266" spans="1:9" x14ac:dyDescent="0.25">
      <c r="A266" s="64" t="s">
        <v>123</v>
      </c>
      <c r="B266" s="75"/>
      <c r="C266" s="137"/>
      <c r="D266" s="92"/>
      <c r="E266" s="66"/>
      <c r="F266" s="92"/>
      <c r="G266" s="66"/>
      <c r="H266" s="102"/>
    </row>
    <row r="267" spans="1:9" x14ac:dyDescent="0.25">
      <c r="A267" s="77" t="s">
        <v>94</v>
      </c>
      <c r="B267" s="65"/>
      <c r="C267" s="66">
        <v>100</v>
      </c>
      <c r="D267" s="66"/>
      <c r="E267" s="92"/>
      <c r="F267" s="66">
        <v>5</v>
      </c>
      <c r="G267" s="92">
        <v>20</v>
      </c>
      <c r="H267" s="86"/>
      <c r="I267" s="70" t="s">
        <v>95</v>
      </c>
    </row>
    <row r="268" spans="1:9" ht="15.75" thickBot="1" x14ac:dyDescent="0.3">
      <c r="A268" s="77" t="s">
        <v>68</v>
      </c>
      <c r="B268" s="65"/>
      <c r="C268" s="418">
        <v>15</v>
      </c>
      <c r="D268" s="66">
        <v>1.2</v>
      </c>
      <c r="E268" s="92">
        <v>1.3</v>
      </c>
      <c r="F268" s="66">
        <v>7.3</v>
      </c>
      <c r="G268" s="92">
        <v>45</v>
      </c>
      <c r="H268" s="86">
        <v>0</v>
      </c>
    </row>
    <row r="269" spans="1:9" ht="15.75" thickBot="1" x14ac:dyDescent="0.3">
      <c r="A269" s="438" t="s">
        <v>45</v>
      </c>
      <c r="B269" s="98"/>
      <c r="C269" s="107">
        <v>435</v>
      </c>
      <c r="D269" s="442">
        <f>SUM(D262:D268)</f>
        <v>8.7999999999999989</v>
      </c>
      <c r="E269" s="442">
        <f>SUM(E262:E268)</f>
        <v>8.25</v>
      </c>
      <c r="F269" s="442">
        <f>SUM(F262:F268)</f>
        <v>48.5</v>
      </c>
      <c r="G269" s="442">
        <f>SUM(G262:G268)</f>
        <v>302</v>
      </c>
      <c r="H269" s="442">
        <f>SUM(H262:H268)</f>
        <v>11.05</v>
      </c>
      <c r="I269" s="108"/>
    </row>
    <row r="270" spans="1:9" ht="15.75" thickBot="1" x14ac:dyDescent="0.3">
      <c r="A270" s="449" t="s">
        <v>97</v>
      </c>
      <c r="B270" s="450"/>
      <c r="C270" s="451">
        <f>C253+C261+C269</f>
        <v>1409</v>
      </c>
      <c r="D270" s="513">
        <f>D253+D261+D269</f>
        <v>35.58</v>
      </c>
      <c r="E270" s="513">
        <f>E253+E261+E269</f>
        <v>35.33</v>
      </c>
      <c r="F270" s="513">
        <f>F253+F261+F269</f>
        <v>159.88</v>
      </c>
      <c r="G270" s="513">
        <f>G253+G261+G269</f>
        <v>1096.5999999999999</v>
      </c>
      <c r="H270" s="513">
        <f>H253+H261+H269</f>
        <v>28.49</v>
      </c>
      <c r="I270" s="455"/>
    </row>
    <row r="271" spans="1:9" ht="15.75" thickBot="1" x14ac:dyDescent="0.3">
      <c r="A271" s="21" t="s">
        <v>438</v>
      </c>
      <c r="B271" s="416"/>
      <c r="C271" s="143"/>
      <c r="E271" s="25"/>
      <c r="F271" s="25"/>
      <c r="H271" s="27"/>
      <c r="I271" s="416"/>
    </row>
    <row r="272" spans="1:9" ht="30" x14ac:dyDescent="0.25">
      <c r="A272" s="417" t="s">
        <v>6</v>
      </c>
      <c r="B272" s="29"/>
      <c r="C272" s="238" t="s">
        <v>7</v>
      </c>
      <c r="D272" s="572" t="s">
        <v>376</v>
      </c>
      <c r="E272" s="573"/>
      <c r="F272" s="574"/>
      <c r="G272" s="420" t="s">
        <v>10</v>
      </c>
      <c r="H272" s="458" t="s">
        <v>377</v>
      </c>
      <c r="I272" s="418" t="s">
        <v>140</v>
      </c>
    </row>
    <row r="273" spans="1:9" ht="15.75" thickBot="1" x14ac:dyDescent="0.3">
      <c r="A273" s="64" t="s">
        <v>13</v>
      </c>
      <c r="B273" s="65"/>
      <c r="C273" s="418" t="s">
        <v>14</v>
      </c>
      <c r="D273" s="567"/>
      <c r="E273" s="568"/>
      <c r="F273" s="568"/>
      <c r="G273" s="423" t="s">
        <v>378</v>
      </c>
      <c r="H273" s="424"/>
    </row>
    <row r="274" spans="1:9" ht="15.75" thickBot="1" x14ac:dyDescent="0.3">
      <c r="A274" s="425"/>
      <c r="B274" s="47"/>
      <c r="C274" s="426"/>
      <c r="D274" s="50" t="s">
        <v>19</v>
      </c>
      <c r="E274" s="50" t="s">
        <v>20</v>
      </c>
      <c r="F274" s="188" t="s">
        <v>21</v>
      </c>
      <c r="G274" s="248" t="s">
        <v>22</v>
      </c>
      <c r="H274" s="53" t="s">
        <v>23</v>
      </c>
      <c r="I274" s="97"/>
    </row>
    <row r="275" spans="1:9" x14ac:dyDescent="0.25">
      <c r="A275" s="417"/>
      <c r="B275" s="55" t="s">
        <v>24</v>
      </c>
      <c r="C275" s="418"/>
      <c r="D275" s="78"/>
      <c r="E275" s="58"/>
      <c r="F275" s="216"/>
      <c r="G275" s="78"/>
      <c r="H275" s="191"/>
      <c r="I275" s="132"/>
    </row>
    <row r="276" spans="1:9" x14ac:dyDescent="0.25">
      <c r="A276" s="64" t="s">
        <v>290</v>
      </c>
      <c r="B276" s="65"/>
      <c r="C276" s="418">
        <v>150</v>
      </c>
      <c r="D276" s="68">
        <v>2.6</v>
      </c>
      <c r="E276" s="68">
        <v>3.3</v>
      </c>
      <c r="F276" s="68">
        <v>10.9</v>
      </c>
      <c r="G276" s="68">
        <v>83</v>
      </c>
      <c r="H276" s="461">
        <v>0.4</v>
      </c>
      <c r="I276" s="70" t="s">
        <v>439</v>
      </c>
    </row>
    <row r="277" spans="1:9" x14ac:dyDescent="0.25">
      <c r="A277" s="147" t="s">
        <v>292</v>
      </c>
      <c r="B277" s="199"/>
      <c r="C277" s="157">
        <v>150</v>
      </c>
      <c r="D277" s="152">
        <v>2.6</v>
      </c>
      <c r="E277" s="149">
        <v>2</v>
      </c>
      <c r="F277" s="153">
        <v>11.3</v>
      </c>
      <c r="G277" s="149">
        <v>73</v>
      </c>
      <c r="H277" s="152">
        <v>1.2</v>
      </c>
      <c r="I277" s="70" t="s">
        <v>380</v>
      </c>
    </row>
    <row r="278" spans="1:9" x14ac:dyDescent="0.25">
      <c r="A278" s="77" t="s">
        <v>391</v>
      </c>
      <c r="B278" s="65"/>
      <c r="C278" s="137" t="s">
        <v>392</v>
      </c>
      <c r="D278" s="57">
        <v>3.5</v>
      </c>
      <c r="E278" s="68">
        <v>5.95</v>
      </c>
      <c r="F278" s="67">
        <v>12.9</v>
      </c>
      <c r="G278" s="57">
        <v>119.6</v>
      </c>
      <c r="H278" s="461">
        <v>0.04</v>
      </c>
      <c r="I278" s="70" t="s">
        <v>393</v>
      </c>
    </row>
    <row r="279" spans="1:9" ht="15.75" thickBot="1" x14ac:dyDescent="0.3">
      <c r="A279" s="77"/>
      <c r="B279" s="65"/>
      <c r="C279" s="418"/>
      <c r="D279" s="71" t="s">
        <v>44</v>
      </c>
      <c r="E279" s="68"/>
      <c r="F279" s="68"/>
      <c r="G279" s="57"/>
      <c r="H279" s="461"/>
    </row>
    <row r="280" spans="1:9" ht="15.75" thickBot="1" x14ac:dyDescent="0.3">
      <c r="A280" s="438" t="s">
        <v>45</v>
      </c>
      <c r="B280" s="98"/>
      <c r="C280" s="107"/>
      <c r="D280" s="82"/>
      <c r="E280" s="82"/>
      <c r="F280" s="82"/>
      <c r="G280" s="82"/>
      <c r="H280" s="82"/>
      <c r="I280" s="108"/>
    </row>
    <row r="281" spans="1:9" x14ac:dyDescent="0.25">
      <c r="A281" s="443"/>
      <c r="B281" s="55" t="s">
        <v>46</v>
      </c>
      <c r="C281" s="137"/>
      <c r="D281" s="68"/>
      <c r="E281" s="67"/>
      <c r="F281" s="68"/>
      <c r="G281" s="106"/>
      <c r="H281" s="69"/>
      <c r="I281" s="132"/>
    </row>
    <row r="282" spans="1:9" ht="15.75" thickBot="1" x14ac:dyDescent="0.3">
      <c r="A282" s="64" t="s">
        <v>47</v>
      </c>
      <c r="B282" s="75"/>
      <c r="C282" s="418">
        <v>100</v>
      </c>
      <c r="D282" s="71">
        <v>0.75</v>
      </c>
      <c r="E282" s="66">
        <v>0</v>
      </c>
      <c r="F282" s="92">
        <v>3</v>
      </c>
      <c r="G282" s="66">
        <v>15</v>
      </c>
      <c r="H282" s="86">
        <v>3</v>
      </c>
      <c r="I282" s="70" t="s">
        <v>382</v>
      </c>
    </row>
    <row r="283" spans="1:9" ht="15.75" thickBot="1" x14ac:dyDescent="0.3">
      <c r="A283" s="438" t="s">
        <v>45</v>
      </c>
      <c r="B283" s="98"/>
      <c r="C283" s="439">
        <v>435</v>
      </c>
      <c r="D283" s="82">
        <f>SUM(D275:D282)</f>
        <v>9.4499999999999993</v>
      </c>
      <c r="E283" s="82">
        <f>SUM(E275:E282)</f>
        <v>11.25</v>
      </c>
      <c r="F283" s="82">
        <f>SUM(F275:F282)</f>
        <v>38.1</v>
      </c>
      <c r="G283" s="82">
        <f>SUM(G275:G282)</f>
        <v>290.60000000000002</v>
      </c>
      <c r="H283" s="82">
        <f>SUM(H275:H282)</f>
        <v>4.6400000000000006</v>
      </c>
      <c r="I283" s="108"/>
    </row>
    <row r="284" spans="1:9" x14ac:dyDescent="0.25">
      <c r="A284" s="64"/>
      <c r="B284" s="65"/>
      <c r="C284" s="137"/>
      <c r="D284" s="58"/>
      <c r="E284" s="94"/>
      <c r="F284" s="58"/>
      <c r="G284" s="106"/>
      <c r="H284" s="69"/>
    </row>
    <row r="285" spans="1:9" ht="30" x14ac:dyDescent="0.25">
      <c r="A285" s="64" t="s">
        <v>293</v>
      </c>
      <c r="B285" s="65"/>
      <c r="C285" s="469">
        <v>40</v>
      </c>
      <c r="D285" s="67">
        <v>0.3</v>
      </c>
      <c r="E285" s="57">
        <v>1.06</v>
      </c>
      <c r="F285" s="68">
        <v>6</v>
      </c>
      <c r="G285" s="57">
        <v>35.299999999999997</v>
      </c>
      <c r="H285" s="461">
        <v>0.84</v>
      </c>
      <c r="I285" s="70" t="s">
        <v>440</v>
      </c>
    </row>
    <row r="286" spans="1:9" ht="30" x14ac:dyDescent="0.25">
      <c r="A286" s="64" t="s">
        <v>296</v>
      </c>
      <c r="B286" s="65"/>
      <c r="C286" s="137" t="s">
        <v>441</v>
      </c>
      <c r="D286" s="68">
        <v>5.35</v>
      </c>
      <c r="E286" s="67">
        <v>5.3</v>
      </c>
      <c r="F286" s="68">
        <v>19</v>
      </c>
      <c r="G286" s="67">
        <v>145</v>
      </c>
      <c r="H286" s="461">
        <v>0.4</v>
      </c>
      <c r="I286" s="70" t="s">
        <v>442</v>
      </c>
    </row>
    <row r="287" spans="1:9" x14ac:dyDescent="0.25">
      <c r="A287" s="64" t="s">
        <v>299</v>
      </c>
      <c r="B287" s="75"/>
      <c r="C287" s="66">
        <v>60</v>
      </c>
      <c r="D287" s="78">
        <v>10.4</v>
      </c>
      <c r="E287" s="68">
        <v>6.1</v>
      </c>
      <c r="F287" s="67">
        <v>16.5</v>
      </c>
      <c r="G287" s="57">
        <v>162</v>
      </c>
      <c r="H287" s="69"/>
      <c r="I287" s="70" t="s">
        <v>443</v>
      </c>
    </row>
    <row r="288" spans="1:9" ht="30" x14ac:dyDescent="0.25">
      <c r="A288" s="64" t="s">
        <v>158</v>
      </c>
      <c r="B288" s="75"/>
      <c r="C288" s="66">
        <v>150</v>
      </c>
      <c r="D288" s="68">
        <v>2.7</v>
      </c>
      <c r="E288" s="68">
        <v>7.5</v>
      </c>
      <c r="F288" s="68">
        <v>12.8</v>
      </c>
      <c r="G288" s="68">
        <v>130</v>
      </c>
      <c r="H288" s="69">
        <v>10.5</v>
      </c>
      <c r="I288" s="70" t="s">
        <v>302</v>
      </c>
    </row>
    <row r="289" spans="1:9" x14ac:dyDescent="0.25">
      <c r="A289" s="64" t="s">
        <v>76</v>
      </c>
      <c r="B289" s="65"/>
      <c r="C289" s="66">
        <v>130</v>
      </c>
      <c r="D289" s="57"/>
      <c r="E289" s="68"/>
      <c r="F289" s="67">
        <v>13</v>
      </c>
      <c r="G289" s="57">
        <v>52</v>
      </c>
      <c r="H289" s="69"/>
      <c r="I289" s="70" t="s">
        <v>387</v>
      </c>
    </row>
    <row r="290" spans="1:9" x14ac:dyDescent="0.25">
      <c r="A290" s="77" t="s">
        <v>68</v>
      </c>
      <c r="B290" s="65"/>
      <c r="C290" s="66">
        <v>15</v>
      </c>
      <c r="D290" s="66">
        <v>1.2</v>
      </c>
      <c r="E290" s="92">
        <v>0.15</v>
      </c>
      <c r="F290" s="66">
        <v>7.3</v>
      </c>
      <c r="G290" s="92">
        <v>36</v>
      </c>
      <c r="H290" s="86">
        <v>0</v>
      </c>
    </row>
    <row r="291" spans="1:9" ht="15.75" thickBot="1" x14ac:dyDescent="0.3">
      <c r="A291" s="425" t="s">
        <v>80</v>
      </c>
      <c r="B291" s="47"/>
      <c r="C291" s="49">
        <v>30</v>
      </c>
      <c r="D291" s="66">
        <v>1.5</v>
      </c>
      <c r="E291" s="92">
        <v>0.3</v>
      </c>
      <c r="F291" s="66">
        <v>14.3</v>
      </c>
      <c r="G291" s="92">
        <v>66</v>
      </c>
      <c r="H291" s="86"/>
      <c r="I291" s="97"/>
    </row>
    <row r="292" spans="1:9" ht="15.75" thickBot="1" x14ac:dyDescent="0.3">
      <c r="A292" s="438" t="s">
        <v>45</v>
      </c>
      <c r="B292" s="98"/>
      <c r="C292" s="82">
        <v>580</v>
      </c>
      <c r="D292" s="141">
        <f>SUM(D284:D291)</f>
        <v>21.45</v>
      </c>
      <c r="E292" s="141">
        <f>SUM(E284:E291)</f>
        <v>20.41</v>
      </c>
      <c r="F292" s="141">
        <f>SUM(F284:F291)</f>
        <v>88.899999999999991</v>
      </c>
      <c r="G292" s="141">
        <f>SUM(G284:G291)</f>
        <v>626.29999999999995</v>
      </c>
      <c r="H292" s="141">
        <f>SUM(H284:H291)</f>
        <v>11.74</v>
      </c>
      <c r="I292" s="108"/>
    </row>
    <row r="293" spans="1:9" x14ac:dyDescent="0.25">
      <c r="A293" s="417"/>
      <c r="B293" s="55" t="s">
        <v>81</v>
      </c>
      <c r="C293" s="56"/>
      <c r="D293" s="564"/>
      <c r="E293" s="56"/>
      <c r="F293" s="565"/>
      <c r="G293" s="564"/>
      <c r="H293" s="115"/>
      <c r="I293" s="445"/>
    </row>
    <row r="294" spans="1:9" x14ac:dyDescent="0.25">
      <c r="A294" s="87" t="s">
        <v>82</v>
      </c>
      <c r="B294" s="75"/>
      <c r="C294" s="66">
        <v>60</v>
      </c>
      <c r="D294" s="71">
        <v>0.3</v>
      </c>
      <c r="E294" s="68">
        <v>0</v>
      </c>
      <c r="F294" s="67">
        <v>3</v>
      </c>
      <c r="G294" s="85">
        <v>13</v>
      </c>
      <c r="H294" s="69">
        <v>7.5</v>
      </c>
      <c r="I294" s="70" t="s">
        <v>414</v>
      </c>
    </row>
    <row r="295" spans="1:9" x14ac:dyDescent="0.25">
      <c r="A295" s="77" t="s">
        <v>90</v>
      </c>
      <c r="B295" s="65"/>
      <c r="C295" s="66">
        <v>130</v>
      </c>
      <c r="D295" s="66">
        <v>4</v>
      </c>
      <c r="E295" s="66">
        <v>3.2</v>
      </c>
      <c r="F295" s="66">
        <v>5.0999999999999996</v>
      </c>
      <c r="G295" s="71">
        <v>65</v>
      </c>
      <c r="H295" s="86">
        <v>1.05</v>
      </c>
      <c r="I295" s="70" t="s">
        <v>91</v>
      </c>
    </row>
    <row r="296" spans="1:9" x14ac:dyDescent="0.25">
      <c r="A296" s="103" t="s">
        <v>305</v>
      </c>
      <c r="B296" s="65"/>
      <c r="C296" s="66">
        <v>50</v>
      </c>
      <c r="D296" s="71">
        <v>5.8</v>
      </c>
      <c r="E296" s="57">
        <v>3.6</v>
      </c>
      <c r="F296" s="68">
        <v>19</v>
      </c>
      <c r="G296" s="85">
        <v>132</v>
      </c>
      <c r="H296" s="69">
        <v>0.03</v>
      </c>
      <c r="I296" s="70" t="s">
        <v>444</v>
      </c>
    </row>
    <row r="297" spans="1:9" x14ac:dyDescent="0.25">
      <c r="A297" s="64" t="s">
        <v>93</v>
      </c>
      <c r="B297" s="75"/>
      <c r="C297" s="68">
        <v>19</v>
      </c>
      <c r="D297" s="66">
        <v>1.4</v>
      </c>
      <c r="E297" s="66">
        <v>0.9</v>
      </c>
      <c r="F297" s="66">
        <v>2</v>
      </c>
      <c r="G297" s="66">
        <v>21</v>
      </c>
      <c r="H297" s="86"/>
    </row>
    <row r="298" spans="1:9" ht="15.75" thickBot="1" x14ac:dyDescent="0.3">
      <c r="A298" s="77" t="s">
        <v>94</v>
      </c>
      <c r="B298" s="65"/>
      <c r="C298" s="66">
        <v>100</v>
      </c>
      <c r="D298" s="66"/>
      <c r="E298" s="92"/>
      <c r="F298" s="66">
        <v>5</v>
      </c>
      <c r="G298" s="92">
        <v>21</v>
      </c>
      <c r="H298" s="86"/>
      <c r="I298" s="70" t="s">
        <v>95</v>
      </c>
    </row>
    <row r="299" spans="1:9" ht="15.75" thickBot="1" x14ac:dyDescent="0.3">
      <c r="A299" s="438" t="s">
        <v>45</v>
      </c>
      <c r="B299" s="98"/>
      <c r="C299" s="107">
        <v>362</v>
      </c>
      <c r="D299" s="141">
        <f>SUM(D293:D298)</f>
        <v>11.5</v>
      </c>
      <c r="E299" s="141">
        <f>SUM(E293:E298)</f>
        <v>7.7000000000000011</v>
      </c>
      <c r="F299" s="141">
        <f>SUM(F293:F298)</f>
        <v>34.1</v>
      </c>
      <c r="G299" s="141">
        <f>SUM(G293:G298)</f>
        <v>252</v>
      </c>
      <c r="H299" s="141">
        <f>SUM(H293:H298)</f>
        <v>8.58</v>
      </c>
      <c r="I299" s="108"/>
    </row>
    <row r="300" spans="1:9" ht="15.75" thickBot="1" x14ac:dyDescent="0.3">
      <c r="A300" s="449" t="s">
        <v>97</v>
      </c>
      <c r="B300" s="450"/>
      <c r="C300" s="515">
        <f>C283+C292+C299</f>
        <v>1377</v>
      </c>
      <c r="D300" s="513">
        <f>D283+D292+D299</f>
        <v>42.4</v>
      </c>
      <c r="E300" s="513">
        <f>E283+E292+E299</f>
        <v>39.36</v>
      </c>
      <c r="F300" s="513">
        <f>F283+F292+F299</f>
        <v>161.1</v>
      </c>
      <c r="G300" s="513">
        <f>G283+G292+G299</f>
        <v>1168.9000000000001</v>
      </c>
      <c r="H300" s="513">
        <f>H283+H292+H299</f>
        <v>24.96</v>
      </c>
      <c r="I300" s="455"/>
    </row>
    <row r="301" spans="1:9" x14ac:dyDescent="0.25">
      <c r="A301" s="517" t="s">
        <v>309</v>
      </c>
      <c r="B301" s="29"/>
      <c r="C301" s="518">
        <f>C36+C65+C95+C124+C152+C183+C211+C240+C270+C300</f>
        <v>13398</v>
      </c>
      <c r="D301" s="194">
        <f>D36+D65+D95+D124+D152+D183+D211+D240+D270+D300</f>
        <v>399.62999999999994</v>
      </c>
      <c r="E301" s="194">
        <f>E36+E65+E95+E124+E152+E183+E211+E240+E270+E300</f>
        <v>389.09</v>
      </c>
      <c r="F301" s="194">
        <f>F36+F65+F95+F124+F152+F183+F211+F240+F270+F300</f>
        <v>1588.5500000000002</v>
      </c>
      <c r="G301" s="194">
        <f>G36+G65+G95+G124+G152+G183+G211+G240+G270+G300</f>
        <v>11445.899999999998</v>
      </c>
      <c r="H301" s="194">
        <f>H36+H65+H95+H124+H152+H183+H211+H240+H270+H300</f>
        <v>287.99775</v>
      </c>
      <c r="I301" s="29"/>
    </row>
    <row r="302" spans="1:9" x14ac:dyDescent="0.25">
      <c r="A302" s="264" t="s">
        <v>310</v>
      </c>
      <c r="B302" s="264"/>
      <c r="C302" s="519">
        <f>C301/10</f>
        <v>1339.8</v>
      </c>
      <c r="D302" s="522">
        <f>D301/10</f>
        <v>39.962999999999994</v>
      </c>
      <c r="E302" s="522">
        <f t="shared" ref="E302:H302" si="0">E301/10</f>
        <v>38.908999999999999</v>
      </c>
      <c r="F302" s="522">
        <f t="shared" si="0"/>
        <v>158.85500000000002</v>
      </c>
      <c r="G302" s="522">
        <f t="shared" si="0"/>
        <v>1144.5899999999997</v>
      </c>
      <c r="H302" s="522">
        <f t="shared" si="0"/>
        <v>28.799775</v>
      </c>
      <c r="I302" s="523"/>
    </row>
    <row r="303" spans="1:9" x14ac:dyDescent="0.25">
      <c r="A303" s="91"/>
      <c r="B303" s="91"/>
      <c r="C303" s="456"/>
      <c r="D303" s="167"/>
      <c r="E303" s="167"/>
      <c r="F303" s="167"/>
      <c r="G303" s="168"/>
      <c r="H303" s="169"/>
      <c r="I303" s="65"/>
    </row>
    <row r="304" spans="1:9" x14ac:dyDescent="0.25">
      <c r="A304" s="91"/>
      <c r="B304" s="91"/>
      <c r="C304" s="456"/>
      <c r="D304" s="167">
        <f>D302*4</f>
        <v>159.85199999999998</v>
      </c>
      <c r="E304" s="167">
        <f>E302*9</f>
        <v>350.18099999999998</v>
      </c>
      <c r="F304" s="167">
        <f>F302*4</f>
        <v>635.42000000000007</v>
      </c>
      <c r="G304" s="168">
        <f>SUM(D304:F304)</f>
        <v>1145.453</v>
      </c>
      <c r="H304" s="169"/>
      <c r="I304" s="65"/>
    </row>
    <row r="305" spans="1:9" x14ac:dyDescent="0.25">
      <c r="A305" s="91"/>
      <c r="B305" s="91"/>
      <c r="C305" s="456"/>
      <c r="D305" s="167">
        <f>D304*100/G304</f>
        <v>13.955352161983074</v>
      </c>
      <c r="E305" s="167">
        <f>E304*100/G304</f>
        <v>30.571398389981955</v>
      </c>
      <c r="F305" s="167">
        <f>F304*100/G304</f>
        <v>55.473249448034977</v>
      </c>
      <c r="G305" s="168">
        <f>SUM(D305:F305)</f>
        <v>100</v>
      </c>
      <c r="H305" s="169"/>
      <c r="I305" s="65"/>
    </row>
    <row r="306" spans="1:9" x14ac:dyDescent="0.25">
      <c r="A306" s="8" t="s">
        <v>311</v>
      </c>
      <c r="B306" s="65"/>
      <c r="C306" s="65"/>
      <c r="D306" s="560"/>
      <c r="E306" s="560"/>
      <c r="F306" s="560"/>
      <c r="G306" s="560"/>
      <c r="H306" s="561"/>
      <c r="I306" s="65"/>
    </row>
    <row r="307" spans="1:9" x14ac:dyDescent="0.25">
      <c r="A307" s="570" t="s">
        <v>469</v>
      </c>
      <c r="B307" s="570"/>
      <c r="C307" s="570"/>
      <c r="D307" s="570"/>
      <c r="E307" s="570"/>
      <c r="F307" s="570"/>
      <c r="G307" s="570"/>
      <c r="H307" s="570"/>
      <c r="I307" s="570"/>
    </row>
    <row r="308" spans="1:9" x14ac:dyDescent="0.25">
      <c r="A308" s="570" t="s">
        <v>459</v>
      </c>
      <c r="B308" s="570"/>
      <c r="C308" s="570"/>
      <c r="D308" s="570"/>
      <c r="E308" s="570"/>
      <c r="F308" s="570"/>
      <c r="G308" s="570"/>
      <c r="H308" s="570"/>
      <c r="I308" s="570"/>
    </row>
    <row r="309" spans="1:9" x14ac:dyDescent="0.25">
      <c r="A309" s="570" t="s">
        <v>312</v>
      </c>
      <c r="B309" s="570"/>
      <c r="C309" s="570"/>
      <c r="D309" s="570"/>
      <c r="E309" s="570"/>
      <c r="F309" s="570"/>
      <c r="G309" s="570"/>
      <c r="H309" s="570"/>
      <c r="I309" s="570"/>
    </row>
    <row r="310" spans="1:9" x14ac:dyDescent="0.25">
      <c r="A310" s="570" t="s">
        <v>313</v>
      </c>
      <c r="B310" s="570"/>
      <c r="C310" s="570"/>
      <c r="D310" s="570"/>
      <c r="E310" s="570"/>
      <c r="F310" s="570"/>
      <c r="G310" s="570"/>
      <c r="H310" s="570"/>
      <c r="I310" s="570"/>
    </row>
    <row r="311" spans="1:9" x14ac:dyDescent="0.25">
      <c r="A311" s="571" t="s">
        <v>460</v>
      </c>
      <c r="B311" s="571"/>
      <c r="C311" s="571"/>
      <c r="D311" s="571"/>
      <c r="E311" s="571"/>
      <c r="F311" s="571"/>
      <c r="G311" s="571"/>
      <c r="H311" s="571"/>
      <c r="I311" s="571"/>
    </row>
    <row r="312" spans="1:9" x14ac:dyDescent="0.25">
      <c r="A312" s="570" t="s">
        <v>461</v>
      </c>
      <c r="B312" s="570"/>
      <c r="C312" s="570"/>
      <c r="D312" s="570"/>
      <c r="E312" s="570"/>
      <c r="F312" s="570"/>
      <c r="G312" s="570"/>
      <c r="H312" s="570"/>
      <c r="I312" s="570"/>
    </row>
    <row r="313" spans="1:9" x14ac:dyDescent="0.25">
      <c r="A313" s="571" t="s">
        <v>462</v>
      </c>
      <c r="B313" s="571"/>
      <c r="C313" s="571"/>
      <c r="D313" s="571"/>
      <c r="E313" s="571"/>
      <c r="F313" s="571"/>
      <c r="G313" s="571"/>
      <c r="H313" s="571"/>
      <c r="I313" s="571"/>
    </row>
    <row r="314" spans="1:9" x14ac:dyDescent="0.25">
      <c r="A314" s="570" t="s">
        <v>463</v>
      </c>
      <c r="B314" s="570"/>
      <c r="C314" s="570"/>
      <c r="D314" s="570"/>
      <c r="E314" s="570"/>
      <c r="F314" s="570"/>
      <c r="G314" s="570"/>
      <c r="H314" s="570"/>
      <c r="I314" s="570"/>
    </row>
    <row r="315" spans="1:9" x14ac:dyDescent="0.25">
      <c r="A315" s="571" t="s">
        <v>464</v>
      </c>
      <c r="B315" s="571"/>
      <c r="C315" s="571"/>
      <c r="D315" s="571"/>
      <c r="E315" s="571"/>
      <c r="F315" s="571"/>
      <c r="G315" s="571"/>
      <c r="H315" s="571"/>
      <c r="I315" s="571"/>
    </row>
    <row r="316" spans="1:9" x14ac:dyDescent="0.25">
      <c r="A316" s="570" t="s">
        <v>465</v>
      </c>
      <c r="B316" s="570"/>
      <c r="C316" s="570"/>
      <c r="D316" s="570"/>
      <c r="E316" s="570"/>
      <c r="F316" s="570"/>
      <c r="G316" s="570"/>
      <c r="H316" s="570"/>
      <c r="I316" s="570"/>
    </row>
    <row r="317" spans="1:9" x14ac:dyDescent="0.25">
      <c r="A317" s="570" t="s">
        <v>466</v>
      </c>
      <c r="B317" s="570"/>
      <c r="C317" s="570"/>
      <c r="D317" s="570"/>
      <c r="E317" s="570"/>
      <c r="F317" s="570"/>
      <c r="G317" s="570"/>
      <c r="H317" s="570"/>
      <c r="I317" s="570"/>
    </row>
    <row r="318" spans="1:9" x14ac:dyDescent="0.25">
      <c r="A318" s="570" t="s">
        <v>467</v>
      </c>
      <c r="B318" s="570"/>
      <c r="C318" s="570"/>
      <c r="D318" s="570"/>
      <c r="E318" s="570"/>
      <c r="F318" s="570"/>
      <c r="G318" s="570"/>
      <c r="H318" s="570"/>
      <c r="I318" s="570"/>
    </row>
    <row r="319" spans="1:9" x14ac:dyDescent="0.25">
      <c r="A319" s="570" t="s">
        <v>314</v>
      </c>
      <c r="B319" s="570"/>
      <c r="C319" s="570"/>
      <c r="D319" s="570"/>
      <c r="E319" s="570"/>
      <c r="F319" s="570"/>
      <c r="G319" s="570"/>
      <c r="H319" s="570"/>
      <c r="I319" s="570"/>
    </row>
    <row r="320" spans="1:9" x14ac:dyDescent="0.25">
      <c r="A320" s="570" t="s">
        <v>468</v>
      </c>
      <c r="B320" s="570"/>
      <c r="C320" s="570"/>
      <c r="D320" s="570"/>
      <c r="E320" s="570"/>
      <c r="F320" s="570"/>
      <c r="G320" s="570"/>
      <c r="H320" s="570"/>
      <c r="I320" s="570"/>
    </row>
    <row r="321" spans="1:9" x14ac:dyDescent="0.25">
      <c r="A321" s="570" t="s">
        <v>315</v>
      </c>
      <c r="B321" s="570"/>
      <c r="C321" s="570"/>
      <c r="D321" s="570"/>
      <c r="E321" s="570"/>
      <c r="F321" s="570"/>
      <c r="G321" s="570"/>
      <c r="H321" s="570"/>
      <c r="I321" s="570"/>
    </row>
    <row r="322" spans="1:9" x14ac:dyDescent="0.25">
      <c r="A322" s="570" t="s">
        <v>316</v>
      </c>
      <c r="B322" s="570"/>
      <c r="C322" s="570"/>
      <c r="D322" s="570"/>
      <c r="E322" s="570"/>
      <c r="F322" s="570"/>
      <c r="G322" s="570"/>
      <c r="H322" s="570"/>
      <c r="I322" s="570"/>
    </row>
    <row r="323" spans="1:9" x14ac:dyDescent="0.25">
      <c r="A323" s="570" t="s">
        <v>317</v>
      </c>
      <c r="B323" s="570"/>
      <c r="C323" s="570"/>
      <c r="D323" s="570"/>
      <c r="E323" s="570"/>
      <c r="F323" s="570"/>
      <c r="G323" s="570"/>
      <c r="H323" s="570"/>
      <c r="I323" s="570"/>
    </row>
    <row r="324" spans="1:9" x14ac:dyDescent="0.25">
      <c r="A324" s="570" t="s">
        <v>318</v>
      </c>
      <c r="B324" s="570"/>
      <c r="C324" s="570"/>
      <c r="D324" s="570"/>
      <c r="E324" s="570"/>
      <c r="F324" s="570"/>
      <c r="G324" s="570"/>
      <c r="H324" s="570"/>
      <c r="I324" s="570"/>
    </row>
    <row r="325" spans="1:9" x14ac:dyDescent="0.25">
      <c r="A325" s="570" t="s">
        <v>319</v>
      </c>
      <c r="B325" s="570"/>
      <c r="C325" s="570"/>
      <c r="D325" s="570"/>
      <c r="E325" s="570"/>
      <c r="F325" s="570"/>
      <c r="G325" s="570"/>
      <c r="H325" s="570"/>
      <c r="I325" s="570"/>
    </row>
    <row r="326" spans="1:9" x14ac:dyDescent="0.25">
      <c r="A326" s="570" t="s">
        <v>320</v>
      </c>
      <c r="B326" s="570"/>
      <c r="C326" s="570"/>
      <c r="D326" s="570"/>
      <c r="E326" s="570"/>
      <c r="F326" s="570"/>
      <c r="G326" s="570"/>
      <c r="H326" s="570"/>
      <c r="I326" s="570"/>
    </row>
    <row r="327" spans="1:9" x14ac:dyDescent="0.25">
      <c r="A327" s="570" t="s">
        <v>321</v>
      </c>
      <c r="B327" s="570"/>
      <c r="C327" s="570"/>
      <c r="D327" s="570"/>
      <c r="E327" s="570"/>
      <c r="F327" s="570"/>
      <c r="G327" s="570"/>
      <c r="H327" s="570"/>
      <c r="I327" s="570"/>
    </row>
    <row r="328" spans="1:9" x14ac:dyDescent="0.25">
      <c r="A328" s="570" t="s">
        <v>322</v>
      </c>
      <c r="B328" s="570"/>
      <c r="C328" s="570"/>
      <c r="D328" s="570"/>
      <c r="E328" s="570"/>
      <c r="F328" s="570"/>
      <c r="G328" s="570"/>
      <c r="H328" s="570"/>
      <c r="I328" s="570"/>
    </row>
    <row r="329" spans="1:9" x14ac:dyDescent="0.25">
      <c r="A329" s="570" t="s">
        <v>323</v>
      </c>
      <c r="B329" s="570"/>
      <c r="C329" s="570"/>
      <c r="D329" s="570"/>
      <c r="E329" s="570"/>
      <c r="F329" s="570"/>
      <c r="G329" s="570"/>
      <c r="H329" s="570"/>
      <c r="I329" s="570"/>
    </row>
    <row r="330" spans="1:9" x14ac:dyDescent="0.25">
      <c r="B330" s="65"/>
      <c r="C330" s="65"/>
      <c r="D330" s="226"/>
      <c r="E330" s="226"/>
      <c r="F330" s="226"/>
      <c r="G330" s="226"/>
      <c r="H330" s="27"/>
      <c r="I330" s="65"/>
    </row>
    <row r="331" spans="1:9" x14ac:dyDescent="0.25">
      <c r="B331" s="65"/>
      <c r="C331" s="65"/>
      <c r="D331" s="226"/>
      <c r="E331" s="226"/>
      <c r="F331" s="226"/>
      <c r="G331" s="226"/>
      <c r="H331" s="27"/>
      <c r="I331" s="65"/>
    </row>
    <row r="332" spans="1:9" x14ac:dyDescent="0.25">
      <c r="C332" s="65"/>
      <c r="D332" s="226"/>
      <c r="E332" s="226"/>
      <c r="F332" s="226"/>
      <c r="G332" s="226"/>
      <c r="H332" s="27"/>
      <c r="I332" s="65"/>
    </row>
    <row r="333" spans="1:9" x14ac:dyDescent="0.25">
      <c r="B333" s="21"/>
      <c r="C333" s="65"/>
      <c r="D333" s="226"/>
      <c r="E333" s="226"/>
      <c r="F333" s="226"/>
      <c r="G333" s="226"/>
      <c r="H333" s="27"/>
      <c r="I333" s="65"/>
    </row>
    <row r="334" spans="1:9" x14ac:dyDescent="0.25">
      <c r="C334" s="65"/>
      <c r="D334" s="226"/>
      <c r="E334" s="226"/>
      <c r="F334" s="226"/>
      <c r="G334" s="226"/>
      <c r="H334" s="27"/>
      <c r="I334" s="65"/>
    </row>
    <row r="335" spans="1:9" x14ac:dyDescent="0.25">
      <c r="B335" s="21"/>
      <c r="C335" s="65"/>
      <c r="D335" s="226"/>
      <c r="E335" s="226"/>
      <c r="F335" s="226"/>
      <c r="G335" s="226"/>
      <c r="H335" s="27"/>
      <c r="I335" s="65"/>
    </row>
    <row r="336" spans="1:9" x14ac:dyDescent="0.25">
      <c r="C336" s="65"/>
      <c r="D336" s="226"/>
      <c r="E336" s="226"/>
      <c r="F336" s="226"/>
      <c r="G336" s="226"/>
      <c r="H336" s="27"/>
      <c r="I336" s="65"/>
    </row>
    <row r="337" spans="1:9" x14ac:dyDescent="0.25">
      <c r="B337" s="21"/>
      <c r="C337" s="65"/>
      <c r="D337" s="226"/>
      <c r="E337" s="226"/>
      <c r="F337" s="226"/>
      <c r="G337" s="226"/>
      <c r="H337" s="27"/>
      <c r="I337" s="65"/>
    </row>
    <row r="338" spans="1:9" x14ac:dyDescent="0.25">
      <c r="C338" s="65"/>
      <c r="D338" s="226"/>
      <c r="E338" s="226"/>
      <c r="F338" s="226"/>
      <c r="G338" s="226"/>
      <c r="H338" s="27"/>
      <c r="I338" s="65"/>
    </row>
    <row r="339" spans="1:9" x14ac:dyDescent="0.25">
      <c r="C339" s="91"/>
      <c r="E339" s="25"/>
      <c r="F339" s="25"/>
      <c r="G339" s="25"/>
      <c r="H339" s="27"/>
      <c r="I339" s="91"/>
    </row>
    <row r="340" spans="1:9" x14ac:dyDescent="0.25">
      <c r="C340" s="91"/>
      <c r="E340" s="25"/>
      <c r="F340" s="25"/>
      <c r="G340" s="25"/>
      <c r="H340" s="27"/>
      <c r="I340" s="91"/>
    </row>
    <row r="341" spans="1:9" x14ac:dyDescent="0.25">
      <c r="A341" s="21"/>
      <c r="C341" s="65"/>
      <c r="D341" s="236"/>
      <c r="E341" s="236"/>
      <c r="F341" s="236"/>
      <c r="G341" s="237"/>
      <c r="H341" s="27"/>
      <c r="I341" s="65"/>
    </row>
    <row r="342" spans="1:9" x14ac:dyDescent="0.25">
      <c r="A342" s="21"/>
      <c r="C342" s="65"/>
      <c r="D342" s="236"/>
      <c r="E342" s="236"/>
      <c r="F342" s="236"/>
      <c r="G342" s="237"/>
      <c r="H342" s="27"/>
      <c r="I342" s="65"/>
    </row>
    <row r="343" spans="1:9" x14ac:dyDescent="0.25">
      <c r="A343" s="21"/>
      <c r="C343" s="65"/>
      <c r="D343" s="236"/>
      <c r="E343" s="236"/>
      <c r="F343" s="236"/>
      <c r="G343" s="237"/>
      <c r="H343" s="27"/>
      <c r="I343" s="65"/>
    </row>
    <row r="344" spans="1:9" x14ac:dyDescent="0.25">
      <c r="C344" s="65"/>
      <c r="D344" s="8"/>
      <c r="E344" s="8"/>
      <c r="F344" s="8"/>
      <c r="G344" s="8"/>
      <c r="H344" s="270"/>
      <c r="I344" s="65"/>
    </row>
    <row r="345" spans="1:9" x14ac:dyDescent="0.25">
      <c r="C345" s="65"/>
      <c r="D345" s="8"/>
      <c r="E345" s="8"/>
      <c r="F345" s="8"/>
      <c r="G345" s="8"/>
      <c r="H345" s="270"/>
      <c r="I345" s="65"/>
    </row>
    <row r="346" spans="1:9" x14ac:dyDescent="0.25">
      <c r="C346" s="65"/>
      <c r="D346" s="8"/>
      <c r="E346" s="8"/>
      <c r="F346" s="8"/>
      <c r="G346" s="8"/>
      <c r="H346" s="270"/>
      <c r="I346" s="65"/>
    </row>
    <row r="347" spans="1:9" x14ac:dyDescent="0.25">
      <c r="C347" s="65"/>
      <c r="D347" s="8"/>
      <c r="E347" s="8"/>
      <c r="F347" s="8"/>
      <c r="G347" s="8"/>
      <c r="H347" s="270"/>
      <c r="I347" s="65"/>
    </row>
    <row r="348" spans="1:9" x14ac:dyDescent="0.25">
      <c r="C348" s="65"/>
      <c r="D348" s="8"/>
      <c r="E348" s="8"/>
      <c r="F348" s="8"/>
      <c r="G348" s="8"/>
      <c r="H348" s="270"/>
      <c r="I348" s="65"/>
    </row>
    <row r="349" spans="1:9" x14ac:dyDescent="0.25">
      <c r="C349" s="65"/>
      <c r="D349" s="8"/>
      <c r="E349" s="8"/>
      <c r="F349" s="8"/>
      <c r="G349" s="8"/>
      <c r="H349" s="270"/>
      <c r="I349" s="65"/>
    </row>
    <row r="350" spans="1:9" x14ac:dyDescent="0.25">
      <c r="C350" s="65"/>
      <c r="D350" s="8"/>
      <c r="E350" s="8"/>
      <c r="F350" s="8"/>
      <c r="G350" s="8"/>
      <c r="H350" s="270"/>
      <c r="I350" s="65"/>
    </row>
    <row r="351" spans="1:9" x14ac:dyDescent="0.25">
      <c r="C351" s="65"/>
      <c r="D351" s="8"/>
      <c r="E351" s="8"/>
      <c r="F351" s="8"/>
      <c r="G351" s="8"/>
      <c r="H351" s="270"/>
      <c r="I351" s="65"/>
    </row>
    <row r="352" spans="1:9" x14ac:dyDescent="0.25">
      <c r="C352" s="65"/>
      <c r="D352" s="8"/>
      <c r="E352" s="8"/>
      <c r="F352" s="8"/>
      <c r="G352" s="8"/>
      <c r="H352" s="270"/>
      <c r="I352" s="65"/>
    </row>
    <row r="353" spans="1:9" x14ac:dyDescent="0.25">
      <c r="A353" s="65"/>
      <c r="B353" s="75"/>
      <c r="C353" s="418"/>
      <c r="D353" s="92"/>
      <c r="E353" s="92"/>
      <c r="F353" s="92"/>
      <c r="G353" s="92"/>
      <c r="H353" s="271"/>
      <c r="I353" s="65"/>
    </row>
    <row r="354" spans="1:9" x14ac:dyDescent="0.25">
      <c r="A354" s="65"/>
      <c r="B354" s="75"/>
      <c r="C354" s="418"/>
      <c r="D354" s="92"/>
      <c r="E354" s="92"/>
      <c r="F354" s="92"/>
      <c r="G354" s="92"/>
      <c r="H354" s="271"/>
      <c r="I354" s="65"/>
    </row>
    <row r="355" spans="1:9" x14ac:dyDescent="0.25">
      <c r="C355" s="70"/>
      <c r="D355" s="226"/>
      <c r="E355" s="226"/>
      <c r="F355" s="226"/>
      <c r="G355" s="227"/>
      <c r="H355" s="27"/>
      <c r="I355" s="65"/>
    </row>
    <row r="356" spans="1:9" x14ac:dyDescent="0.25">
      <c r="C356" s="70"/>
      <c r="D356" s="226"/>
      <c r="E356" s="226"/>
      <c r="F356" s="226"/>
      <c r="G356" s="227"/>
      <c r="H356" s="27"/>
      <c r="I356" s="65"/>
    </row>
    <row r="357" spans="1:9" x14ac:dyDescent="0.25">
      <c r="A357" s="21"/>
      <c r="B357" s="21"/>
      <c r="C357" s="448"/>
      <c r="D357" s="273"/>
      <c r="E357" s="22"/>
      <c r="F357" s="273"/>
      <c r="G357" s="274"/>
      <c r="H357" s="27"/>
      <c r="I357" s="91"/>
    </row>
    <row r="358" spans="1:9" x14ac:dyDescent="0.25">
      <c r="A358" s="21"/>
      <c r="B358" s="21"/>
      <c r="C358" s="448"/>
      <c r="D358" s="273"/>
      <c r="E358" s="22"/>
      <c r="F358" s="273"/>
      <c r="G358" s="274"/>
      <c r="H358" s="27"/>
      <c r="I358" s="91"/>
    </row>
    <row r="359" spans="1:9" x14ac:dyDescent="0.25">
      <c r="A359" s="21"/>
      <c r="B359" s="21"/>
      <c r="C359" s="448"/>
      <c r="D359" s="273"/>
      <c r="E359" s="22"/>
      <c r="F359" s="273"/>
      <c r="G359" s="274"/>
      <c r="H359" s="27"/>
      <c r="I359" s="91"/>
    </row>
    <row r="360" spans="1:9" x14ac:dyDescent="0.25">
      <c r="A360" s="21"/>
      <c r="B360" s="21"/>
      <c r="C360" s="448"/>
      <c r="D360" s="273"/>
      <c r="E360" s="22"/>
      <c r="F360" s="273"/>
      <c r="G360" s="274"/>
      <c r="H360" s="27"/>
      <c r="I360" s="91"/>
    </row>
    <row r="361" spans="1:9" x14ac:dyDescent="0.25">
      <c r="A361" s="21"/>
      <c r="B361" s="21"/>
      <c r="C361" s="448"/>
      <c r="D361" s="273"/>
      <c r="E361" s="22"/>
      <c r="F361" s="273"/>
      <c r="G361" s="274"/>
      <c r="H361" s="27"/>
      <c r="I361" s="91"/>
    </row>
    <row r="362" spans="1:9" x14ac:dyDescent="0.25">
      <c r="A362" s="21"/>
      <c r="B362" s="21"/>
      <c r="C362" s="448"/>
      <c r="D362" s="273"/>
      <c r="E362" s="22"/>
      <c r="F362" s="273"/>
      <c r="G362" s="274"/>
      <c r="H362" s="27"/>
      <c r="I362" s="91"/>
    </row>
    <row r="363" spans="1:9" x14ac:dyDescent="0.25">
      <c r="A363" s="21"/>
      <c r="B363" s="21"/>
      <c r="C363" s="448"/>
      <c r="D363" s="273"/>
      <c r="E363" s="22"/>
      <c r="F363" s="273"/>
      <c r="G363" s="274"/>
      <c r="H363" s="27"/>
      <c r="I363" s="91"/>
    </row>
    <row r="364" spans="1:9" x14ac:dyDescent="0.25">
      <c r="A364" s="21"/>
      <c r="B364" s="21"/>
      <c r="C364" s="448"/>
      <c r="D364" s="273"/>
      <c r="E364" s="22"/>
      <c r="F364" s="273"/>
      <c r="G364" s="274"/>
      <c r="H364" s="27"/>
      <c r="I364" s="91"/>
    </row>
    <row r="365" spans="1:9" x14ac:dyDescent="0.25">
      <c r="A365" s="21"/>
      <c r="B365" s="21"/>
      <c r="C365" s="448"/>
      <c r="D365" s="273"/>
      <c r="E365" s="22"/>
      <c r="F365" s="273"/>
      <c r="G365" s="274"/>
      <c r="H365" s="27"/>
      <c r="I365" s="91"/>
    </row>
    <row r="366" spans="1:9" x14ac:dyDescent="0.25">
      <c r="A366" s="21"/>
      <c r="B366" s="21"/>
      <c r="C366" s="448"/>
      <c r="D366" s="273"/>
      <c r="E366" s="22"/>
      <c r="F366" s="273"/>
      <c r="G366" s="274"/>
      <c r="H366" s="27"/>
      <c r="I366" s="91"/>
    </row>
    <row r="367" spans="1:9" x14ac:dyDescent="0.25">
      <c r="A367" s="21"/>
      <c r="B367" s="21"/>
      <c r="C367" s="448"/>
      <c r="D367" s="273"/>
      <c r="E367" s="273"/>
      <c r="F367" s="273"/>
      <c r="H367" s="27"/>
      <c r="I367" s="91"/>
    </row>
    <row r="368" spans="1:9" x14ac:dyDescent="0.25">
      <c r="A368" s="21"/>
      <c r="B368" s="21"/>
      <c r="C368" s="448"/>
      <c r="D368" s="273"/>
      <c r="E368" s="273"/>
      <c r="F368" s="273"/>
      <c r="H368" s="27"/>
      <c r="I368" s="91"/>
    </row>
    <row r="369" spans="1:9" x14ac:dyDescent="0.25">
      <c r="C369" s="70"/>
      <c r="D369" s="226"/>
      <c r="E369" s="226"/>
      <c r="F369" s="226"/>
      <c r="G369" s="227"/>
      <c r="H369" s="27"/>
      <c r="I369" s="65"/>
    </row>
    <row r="370" spans="1:9" x14ac:dyDescent="0.25">
      <c r="C370" s="70"/>
      <c r="D370" s="226"/>
      <c r="E370" s="226"/>
      <c r="F370" s="226"/>
      <c r="G370" s="227"/>
      <c r="H370" s="27"/>
      <c r="I370" s="65"/>
    </row>
    <row r="371" spans="1:9" x14ac:dyDescent="0.25">
      <c r="C371" s="70"/>
      <c r="D371" s="226"/>
      <c r="E371" s="226"/>
      <c r="F371" s="226"/>
      <c r="G371" s="227"/>
      <c r="H371" s="27"/>
      <c r="I371" s="65"/>
    </row>
    <row r="372" spans="1:9" x14ac:dyDescent="0.25">
      <c r="C372" s="70"/>
      <c r="D372" s="226"/>
      <c r="E372" s="226"/>
      <c r="F372" s="226"/>
      <c r="G372" s="227"/>
      <c r="H372" s="27"/>
      <c r="I372" s="65"/>
    </row>
    <row r="373" spans="1:9" x14ac:dyDescent="0.25">
      <c r="C373" s="70"/>
      <c r="D373" s="226"/>
      <c r="E373" s="226"/>
      <c r="F373" s="226"/>
      <c r="G373" s="227"/>
      <c r="H373" s="27"/>
      <c r="I373" s="65"/>
    </row>
    <row r="374" spans="1:9" x14ac:dyDescent="0.25">
      <c r="C374" s="70"/>
      <c r="D374" s="226"/>
      <c r="E374" s="226"/>
      <c r="F374" s="226"/>
      <c r="G374" s="227"/>
      <c r="H374" s="27"/>
      <c r="I374" s="65"/>
    </row>
    <row r="375" spans="1:9" x14ac:dyDescent="0.25">
      <c r="C375" s="70"/>
      <c r="D375" s="226"/>
      <c r="E375" s="226"/>
      <c r="F375" s="226"/>
      <c r="G375" s="227"/>
      <c r="H375" s="27"/>
      <c r="I375" s="65"/>
    </row>
    <row r="376" spans="1:9" x14ac:dyDescent="0.25">
      <c r="A376" s="21"/>
      <c r="B376" s="21"/>
      <c r="C376" s="448"/>
      <c r="D376" s="236"/>
      <c r="E376" s="236"/>
      <c r="F376" s="236"/>
      <c r="G376" s="237"/>
      <c r="H376" s="27"/>
      <c r="I376" s="91"/>
    </row>
    <row r="377" spans="1:9" x14ac:dyDescent="0.25">
      <c r="A377" s="21"/>
      <c r="B377" s="21"/>
      <c r="C377" s="448"/>
      <c r="D377" s="236"/>
      <c r="E377" s="236"/>
      <c r="F377" s="236"/>
      <c r="G377" s="237"/>
      <c r="H377" s="27"/>
      <c r="I377" s="91"/>
    </row>
    <row r="378" spans="1:9" x14ac:dyDescent="0.25">
      <c r="A378" s="21"/>
      <c r="B378" s="21"/>
      <c r="C378" s="448"/>
      <c r="D378" s="236"/>
      <c r="E378" s="236"/>
      <c r="F378" s="236"/>
      <c r="G378" s="237"/>
      <c r="H378" s="27"/>
      <c r="I378" s="91"/>
    </row>
    <row r="379" spans="1:9" x14ac:dyDescent="0.25">
      <c r="C379" s="70"/>
      <c r="D379" s="226"/>
      <c r="E379" s="226"/>
      <c r="F379" s="226"/>
      <c r="G379" s="227"/>
      <c r="H379" s="27"/>
      <c r="I379" s="65"/>
    </row>
    <row r="380" spans="1:9" x14ac:dyDescent="0.25">
      <c r="A380" s="21"/>
      <c r="C380" s="70"/>
      <c r="D380" s="226"/>
      <c r="E380" s="226"/>
      <c r="F380" s="226"/>
      <c r="G380" s="227"/>
      <c r="H380" s="27"/>
      <c r="I380" s="65"/>
    </row>
    <row r="381" spans="1:9" x14ac:dyDescent="0.25">
      <c r="C381" s="70"/>
      <c r="D381" s="226"/>
      <c r="E381" s="226"/>
      <c r="F381" s="226"/>
      <c r="G381" s="227"/>
      <c r="H381" s="27"/>
      <c r="I381" s="65"/>
    </row>
    <row r="382" spans="1:9" x14ac:dyDescent="0.25">
      <c r="C382" s="70"/>
      <c r="D382" s="226"/>
      <c r="E382" s="226"/>
      <c r="F382" s="226"/>
      <c r="G382" s="227"/>
      <c r="H382" s="27"/>
      <c r="I382" s="65"/>
    </row>
    <row r="383" spans="1:9" x14ac:dyDescent="0.25">
      <c r="C383" s="70"/>
      <c r="D383" s="226"/>
      <c r="E383" s="226"/>
      <c r="F383" s="226"/>
      <c r="G383" s="227"/>
      <c r="H383" s="27"/>
      <c r="I383" s="65"/>
    </row>
    <row r="384" spans="1:9" x14ac:dyDescent="0.25">
      <c r="C384" s="70"/>
      <c r="D384" s="226"/>
      <c r="E384" s="226"/>
      <c r="F384" s="226"/>
      <c r="G384" s="227"/>
      <c r="H384" s="27"/>
      <c r="I384" s="65"/>
    </row>
    <row r="385" spans="1:9" x14ac:dyDescent="0.25">
      <c r="C385" s="70"/>
      <c r="D385" s="226"/>
      <c r="E385" s="226"/>
      <c r="F385" s="226"/>
      <c r="G385" s="227"/>
      <c r="H385" s="27"/>
      <c r="I385" s="65"/>
    </row>
    <row r="386" spans="1:9" x14ac:dyDescent="0.25">
      <c r="C386" s="70"/>
      <c r="D386" s="226"/>
      <c r="E386" s="226"/>
      <c r="F386" s="226"/>
      <c r="G386" s="227"/>
      <c r="H386" s="27"/>
      <c r="I386" s="65"/>
    </row>
    <row r="387" spans="1:9" x14ac:dyDescent="0.25">
      <c r="A387" s="562"/>
      <c r="B387" s="563"/>
      <c r="C387" s="527"/>
      <c r="D387" s="236"/>
      <c r="E387" s="276"/>
      <c r="F387" s="276"/>
      <c r="G387" s="227"/>
      <c r="H387" s="27"/>
      <c r="I387" s="529"/>
    </row>
    <row r="388" spans="1:9" x14ac:dyDescent="0.25">
      <c r="A388" s="562"/>
      <c r="B388" s="563"/>
      <c r="C388" s="527"/>
      <c r="D388" s="236"/>
      <c r="E388" s="276"/>
      <c r="F388" s="276"/>
      <c r="G388" s="227"/>
      <c r="H388" s="27"/>
      <c r="I388" s="529"/>
    </row>
    <row r="389" spans="1:9" x14ac:dyDescent="0.25">
      <c r="A389" s="562"/>
      <c r="B389" s="563"/>
      <c r="C389" s="527"/>
      <c r="D389" s="236"/>
      <c r="E389" s="276"/>
      <c r="F389" s="276"/>
      <c r="G389" s="227"/>
      <c r="H389" s="27"/>
      <c r="I389" s="529"/>
    </row>
    <row r="390" spans="1:9" x14ac:dyDescent="0.25">
      <c r="A390" s="562"/>
      <c r="B390" s="563"/>
      <c r="C390" s="527"/>
      <c r="D390" s="236"/>
      <c r="E390" s="276"/>
      <c r="F390" s="276"/>
      <c r="G390" s="227"/>
      <c r="H390" s="27"/>
      <c r="I390" s="529"/>
    </row>
    <row r="391" spans="1:9" x14ac:dyDescent="0.25">
      <c r="A391" s="562"/>
      <c r="B391" s="563"/>
      <c r="C391" s="527"/>
      <c r="D391" s="236"/>
      <c r="E391" s="276"/>
      <c r="F391" s="276"/>
      <c r="G391" s="227"/>
      <c r="H391" s="27"/>
      <c r="I391" s="529"/>
    </row>
    <row r="392" spans="1:9" x14ac:dyDescent="0.25">
      <c r="A392" s="562"/>
      <c r="B392" s="563"/>
      <c r="C392" s="527"/>
      <c r="D392" s="236"/>
      <c r="E392" s="276"/>
      <c r="F392" s="276"/>
      <c r="G392" s="227"/>
      <c r="H392" s="27"/>
      <c r="I392" s="529"/>
    </row>
    <row r="393" spans="1:9" x14ac:dyDescent="0.25">
      <c r="A393" s="562"/>
      <c r="B393" s="563"/>
      <c r="C393" s="527"/>
      <c r="D393" s="236"/>
      <c r="E393" s="276"/>
      <c r="F393" s="276"/>
      <c r="G393" s="227"/>
      <c r="H393" s="27"/>
      <c r="I393" s="529"/>
    </row>
    <row r="394" spans="1:9" x14ac:dyDescent="0.25">
      <c r="D394" s="226"/>
      <c r="E394" s="275"/>
      <c r="F394" s="275"/>
      <c r="G394" s="227"/>
      <c r="H394" s="27"/>
      <c r="I394" s="65"/>
    </row>
    <row r="395" spans="1:9" x14ac:dyDescent="0.25">
      <c r="C395" s="530"/>
      <c r="D395" s="226"/>
      <c r="E395" s="275"/>
      <c r="F395" s="275"/>
      <c r="G395" s="227"/>
      <c r="H395" s="27"/>
      <c r="I395" s="91"/>
    </row>
    <row r="396" spans="1:9" x14ac:dyDescent="0.25">
      <c r="A396" s="21"/>
      <c r="B396" s="21"/>
      <c r="D396" s="226"/>
      <c r="E396" s="275"/>
      <c r="F396" s="275"/>
      <c r="G396" s="227"/>
      <c r="H396" s="27"/>
      <c r="I396" s="65"/>
    </row>
    <row r="397" spans="1:9" x14ac:dyDescent="0.25">
      <c r="D397" s="226"/>
      <c r="E397" s="275"/>
      <c r="F397" s="275"/>
      <c r="G397" s="227"/>
      <c r="H397" s="27"/>
      <c r="I397" s="65"/>
    </row>
    <row r="398" spans="1:9" x14ac:dyDescent="0.25">
      <c r="D398" s="226"/>
      <c r="E398" s="275"/>
      <c r="F398" s="275"/>
      <c r="G398" s="227"/>
      <c r="H398" s="27"/>
      <c r="I398" s="65"/>
    </row>
    <row r="399" spans="1:9" x14ac:dyDescent="0.25">
      <c r="D399" s="226"/>
      <c r="E399" s="275"/>
      <c r="F399" s="275"/>
      <c r="G399" s="227"/>
      <c r="H399" s="27"/>
      <c r="I399" s="65"/>
    </row>
    <row r="400" spans="1:9" x14ac:dyDescent="0.25">
      <c r="D400" s="226"/>
      <c r="E400" s="275"/>
      <c r="F400" s="275"/>
      <c r="G400" s="227"/>
      <c r="H400" s="27"/>
      <c r="I400" s="65"/>
    </row>
    <row r="401" spans="1:9" x14ac:dyDescent="0.25">
      <c r="D401" s="226"/>
      <c r="E401" s="275"/>
      <c r="F401" s="275"/>
      <c r="G401" s="227"/>
      <c r="H401" s="27"/>
      <c r="I401" s="65"/>
    </row>
    <row r="402" spans="1:9" x14ac:dyDescent="0.25">
      <c r="D402" s="226"/>
      <c r="E402" s="275"/>
      <c r="F402" s="275"/>
      <c r="G402" s="227"/>
      <c r="H402" s="27"/>
      <c r="I402" s="65"/>
    </row>
    <row r="403" spans="1:9" x14ac:dyDescent="0.25">
      <c r="A403" s="21"/>
      <c r="B403" s="21"/>
      <c r="C403" s="530"/>
      <c r="D403" s="236"/>
      <c r="E403" s="276"/>
      <c r="F403" s="276"/>
      <c r="G403" s="237"/>
      <c r="H403" s="27"/>
      <c r="I403" s="91"/>
    </row>
    <row r="404" spans="1:9" x14ac:dyDescent="0.25">
      <c r="A404" s="21"/>
      <c r="B404" s="21"/>
      <c r="C404" s="530"/>
      <c r="D404" s="236"/>
      <c r="E404" s="276"/>
      <c r="F404" s="276"/>
      <c r="G404" s="237"/>
      <c r="H404" s="27"/>
      <c r="I404" s="91"/>
    </row>
    <row r="405" spans="1:9" x14ac:dyDescent="0.25">
      <c r="A405" s="21"/>
      <c r="B405" s="21"/>
      <c r="C405" s="530"/>
      <c r="D405" s="236"/>
      <c r="E405" s="276"/>
      <c r="F405" s="276"/>
      <c r="G405" s="237"/>
      <c r="H405" s="27"/>
      <c r="I405" s="91"/>
    </row>
    <row r="406" spans="1:9" x14ac:dyDescent="0.25">
      <c r="D406" s="226"/>
      <c r="E406" s="275"/>
      <c r="F406" s="275"/>
      <c r="G406" s="227"/>
      <c r="H406" s="27"/>
      <c r="I406" s="65"/>
    </row>
    <row r="407" spans="1:9" x14ac:dyDescent="0.25">
      <c r="A407" s="21"/>
      <c r="D407" s="226"/>
      <c r="E407" s="275"/>
      <c r="F407" s="275"/>
      <c r="G407" s="227"/>
      <c r="H407" s="27"/>
      <c r="I407" s="65"/>
    </row>
    <row r="408" spans="1:9" x14ac:dyDescent="0.25">
      <c r="D408" s="226"/>
      <c r="E408" s="275"/>
      <c r="F408" s="275"/>
      <c r="G408" s="227"/>
      <c r="H408" s="27"/>
      <c r="I408" s="65"/>
    </row>
    <row r="409" spans="1:9" x14ac:dyDescent="0.25">
      <c r="D409" s="226"/>
      <c r="E409" s="275"/>
      <c r="F409" s="275"/>
      <c r="G409" s="227"/>
      <c r="H409" s="27"/>
      <c r="I409" s="65"/>
    </row>
    <row r="410" spans="1:9" x14ac:dyDescent="0.25">
      <c r="D410" s="226"/>
      <c r="E410" s="275"/>
      <c r="F410" s="275"/>
      <c r="G410" s="227"/>
      <c r="H410" s="27"/>
      <c r="I410" s="65"/>
    </row>
    <row r="411" spans="1:9" x14ac:dyDescent="0.25">
      <c r="D411" s="226"/>
      <c r="E411" s="275"/>
      <c r="F411" s="275"/>
      <c r="G411" s="227"/>
      <c r="H411" s="27"/>
      <c r="I411" s="65"/>
    </row>
    <row r="412" spans="1:9" x14ac:dyDescent="0.25">
      <c r="D412" s="226"/>
      <c r="E412" s="275"/>
      <c r="F412" s="275"/>
      <c r="G412" s="227"/>
      <c r="H412" s="27"/>
      <c r="I412" s="65"/>
    </row>
    <row r="413" spans="1:9" x14ac:dyDescent="0.25">
      <c r="D413" s="226"/>
      <c r="E413" s="275"/>
      <c r="F413" s="275"/>
      <c r="G413" s="227"/>
      <c r="H413" s="27"/>
      <c r="I413" s="65"/>
    </row>
    <row r="414" spans="1:9" x14ac:dyDescent="0.25">
      <c r="D414" s="226"/>
      <c r="E414" s="275"/>
      <c r="F414" s="275"/>
      <c r="G414" s="227"/>
      <c r="H414" s="27"/>
      <c r="I414" s="65"/>
    </row>
    <row r="415" spans="1:9" x14ac:dyDescent="0.25">
      <c r="D415" s="226"/>
      <c r="E415" s="275"/>
      <c r="F415" s="275"/>
      <c r="G415" s="227"/>
      <c r="H415" s="27"/>
      <c r="I415" s="65"/>
    </row>
    <row r="416" spans="1:9" x14ac:dyDescent="0.25">
      <c r="D416" s="226"/>
      <c r="E416" s="275"/>
      <c r="F416" s="275"/>
      <c r="G416" s="227"/>
      <c r="H416" s="27"/>
      <c r="I416" s="65"/>
    </row>
    <row r="417" spans="1:9" x14ac:dyDescent="0.25">
      <c r="A417" s="21"/>
      <c r="D417" s="236"/>
      <c r="E417" s="276"/>
      <c r="F417" s="276"/>
      <c r="G417" s="237"/>
      <c r="H417" s="27"/>
      <c r="I417" s="65"/>
    </row>
    <row r="418" spans="1:9" x14ac:dyDescent="0.25">
      <c r="A418" s="21"/>
      <c r="D418" s="236"/>
      <c r="E418" s="276"/>
      <c r="F418" s="276"/>
      <c r="G418" s="237"/>
      <c r="H418" s="27"/>
      <c r="I418" s="65"/>
    </row>
    <row r="419" spans="1:9" x14ac:dyDescent="0.25">
      <c r="A419" s="21"/>
      <c r="D419" s="236"/>
      <c r="E419" s="276"/>
      <c r="F419" s="276"/>
      <c r="G419" s="237"/>
      <c r="H419" s="27"/>
      <c r="I419" s="65"/>
    </row>
    <row r="420" spans="1:9" x14ac:dyDescent="0.25">
      <c r="D420" s="226"/>
      <c r="E420" s="275"/>
      <c r="F420" s="275"/>
      <c r="G420" s="227"/>
      <c r="H420" s="27"/>
      <c r="I420" s="65"/>
    </row>
    <row r="421" spans="1:9" x14ac:dyDescent="0.25">
      <c r="A421" s="21"/>
      <c r="D421" s="226"/>
      <c r="E421" s="275"/>
      <c r="F421" s="275"/>
      <c r="G421" s="227"/>
      <c r="H421" s="27"/>
      <c r="I421" s="65"/>
    </row>
    <row r="422" spans="1:9" x14ac:dyDescent="0.25">
      <c r="D422" s="226"/>
      <c r="E422" s="275"/>
      <c r="F422" s="275"/>
      <c r="G422" s="227"/>
      <c r="H422" s="27"/>
      <c r="I422" s="65"/>
    </row>
    <row r="423" spans="1:9" x14ac:dyDescent="0.25">
      <c r="D423" s="226"/>
      <c r="E423" s="275"/>
      <c r="F423" s="275"/>
      <c r="G423" s="227"/>
      <c r="H423" s="27"/>
      <c r="I423" s="65"/>
    </row>
    <row r="424" spans="1:9" x14ac:dyDescent="0.25">
      <c r="D424" s="226"/>
      <c r="E424" s="275"/>
      <c r="F424" s="275"/>
      <c r="G424" s="227"/>
      <c r="H424" s="27"/>
      <c r="I424" s="65"/>
    </row>
    <row r="425" spans="1:9" x14ac:dyDescent="0.25">
      <c r="A425" s="21"/>
      <c r="D425" s="236"/>
      <c r="E425" s="276"/>
      <c r="F425" s="276"/>
      <c r="G425" s="237"/>
      <c r="H425" s="27"/>
      <c r="I425" s="65"/>
    </row>
    <row r="426" spans="1:9" x14ac:dyDescent="0.25">
      <c r="D426" s="226"/>
      <c r="E426" s="275"/>
      <c r="F426" s="275"/>
      <c r="G426" s="227"/>
      <c r="H426" s="27"/>
      <c r="I426" s="65"/>
    </row>
    <row r="427" spans="1:9" x14ac:dyDescent="0.25">
      <c r="D427" s="226"/>
      <c r="E427" s="275"/>
      <c r="F427" s="275"/>
      <c r="G427" s="227"/>
      <c r="H427" s="27"/>
      <c r="I427" s="65"/>
    </row>
    <row r="428" spans="1:9" x14ac:dyDescent="0.25">
      <c r="D428" s="226"/>
      <c r="E428" s="275"/>
      <c r="F428" s="275"/>
      <c r="G428" s="227"/>
      <c r="H428" s="27"/>
      <c r="I428" s="65"/>
    </row>
    <row r="429" spans="1:9" x14ac:dyDescent="0.25">
      <c r="A429" s="21"/>
      <c r="D429" s="236"/>
      <c r="E429" s="276"/>
      <c r="F429" s="276"/>
      <c r="G429" s="237"/>
      <c r="H429" s="27"/>
      <c r="I429" s="65"/>
    </row>
    <row r="430" spans="1:9" x14ac:dyDescent="0.25">
      <c r="D430" s="226"/>
      <c r="E430" s="275"/>
      <c r="F430" s="275"/>
      <c r="G430" s="227"/>
      <c r="H430" s="27"/>
      <c r="I430" s="65"/>
    </row>
    <row r="431" spans="1:9" x14ac:dyDescent="0.25">
      <c r="A431" s="21"/>
      <c r="B431" s="21"/>
      <c r="D431" s="226"/>
      <c r="E431" s="275"/>
      <c r="F431" s="275"/>
      <c r="G431" s="227"/>
      <c r="H431" s="27"/>
      <c r="I431" s="65"/>
    </row>
    <row r="432" spans="1:9" x14ac:dyDescent="0.25">
      <c r="D432" s="226"/>
      <c r="E432" s="275"/>
      <c r="F432" s="275"/>
      <c r="G432" s="227"/>
      <c r="H432" s="27"/>
      <c r="I432" s="65"/>
    </row>
    <row r="433" spans="1:9" x14ac:dyDescent="0.25">
      <c r="H433" s="27"/>
      <c r="I433" s="65"/>
    </row>
    <row r="434" spans="1:9" x14ac:dyDescent="0.25">
      <c r="A434" s="21"/>
      <c r="B434" s="21"/>
      <c r="C434" s="530"/>
      <c r="D434" s="22"/>
      <c r="E434" s="278"/>
      <c r="F434" s="278"/>
      <c r="G434" s="274"/>
      <c r="H434" s="27"/>
      <c r="I434" s="91"/>
    </row>
    <row r="435" spans="1:9" x14ac:dyDescent="0.25">
      <c r="H435" s="27"/>
      <c r="I435" s="65"/>
    </row>
    <row r="436" spans="1:9" x14ac:dyDescent="0.25">
      <c r="H436" s="27"/>
      <c r="I436" s="65"/>
    </row>
    <row r="437" spans="1:9" x14ac:dyDescent="0.25">
      <c r="H437" s="27"/>
      <c r="I437" s="65"/>
    </row>
    <row r="438" spans="1:9" x14ac:dyDescent="0.25">
      <c r="H438" s="27"/>
      <c r="I438" s="65"/>
    </row>
    <row r="439" spans="1:9" x14ac:dyDescent="0.25">
      <c r="H439" s="27"/>
      <c r="I439" s="65"/>
    </row>
    <row r="440" spans="1:9" x14ac:dyDescent="0.25">
      <c r="H440" s="27"/>
      <c r="I440" s="65"/>
    </row>
    <row r="441" spans="1:9" x14ac:dyDescent="0.25">
      <c r="H441" s="27"/>
      <c r="I441" s="65"/>
    </row>
    <row r="442" spans="1:9" x14ac:dyDescent="0.25">
      <c r="H442" s="27"/>
      <c r="I442" s="65"/>
    </row>
    <row r="443" spans="1:9" x14ac:dyDescent="0.25">
      <c r="H443" s="27"/>
      <c r="I443" s="65"/>
    </row>
    <row r="444" spans="1:9" x14ac:dyDescent="0.25">
      <c r="H444" s="27"/>
      <c r="I444" s="65"/>
    </row>
    <row r="445" spans="1:9" x14ac:dyDescent="0.25">
      <c r="H445" s="27"/>
      <c r="I445" s="65"/>
    </row>
    <row r="446" spans="1:9" x14ac:dyDescent="0.25">
      <c r="H446" s="27"/>
      <c r="I446" s="65"/>
    </row>
    <row r="447" spans="1:9" x14ac:dyDescent="0.25">
      <c r="H447" s="27"/>
      <c r="I447" s="65"/>
    </row>
    <row r="448" spans="1:9" x14ac:dyDescent="0.25">
      <c r="C448" s="530"/>
      <c r="H448" s="27"/>
      <c r="I448" s="91"/>
    </row>
    <row r="449" spans="1:9" x14ac:dyDescent="0.25">
      <c r="A449" s="21"/>
      <c r="H449" s="27"/>
      <c r="I449" s="65"/>
    </row>
    <row r="450" spans="1:9" x14ac:dyDescent="0.25">
      <c r="D450" s="226"/>
      <c r="E450" s="275"/>
      <c r="F450" s="275"/>
      <c r="G450" s="227"/>
      <c r="H450" s="27"/>
      <c r="I450" s="65"/>
    </row>
    <row r="451" spans="1:9" x14ac:dyDescent="0.25">
      <c r="D451" s="226"/>
      <c r="E451" s="275"/>
      <c r="F451" s="275"/>
      <c r="G451" s="227"/>
      <c r="H451" s="27"/>
      <c r="I451" s="65"/>
    </row>
    <row r="452" spans="1:9" x14ac:dyDescent="0.25">
      <c r="D452" s="226"/>
      <c r="E452" s="275"/>
      <c r="F452" s="275"/>
      <c r="G452" s="227"/>
      <c r="H452" s="27"/>
      <c r="I452" s="65"/>
    </row>
    <row r="453" spans="1:9" x14ac:dyDescent="0.25">
      <c r="D453" s="226"/>
      <c r="E453" s="275"/>
      <c r="F453" s="275"/>
      <c r="G453" s="227"/>
      <c r="H453" s="27"/>
      <c r="I453" s="65"/>
    </row>
    <row r="454" spans="1:9" x14ac:dyDescent="0.25">
      <c r="D454" s="226"/>
      <c r="E454" s="275"/>
      <c r="F454" s="275"/>
      <c r="G454" s="227"/>
      <c r="H454" s="27"/>
      <c r="I454" s="65"/>
    </row>
    <row r="455" spans="1:9" x14ac:dyDescent="0.25">
      <c r="D455" s="226"/>
      <c r="E455" s="275"/>
      <c r="F455" s="275"/>
      <c r="G455" s="227"/>
      <c r="H455" s="27"/>
      <c r="I455" s="65"/>
    </row>
    <row r="456" spans="1:9" x14ac:dyDescent="0.25">
      <c r="D456" s="226"/>
      <c r="E456" s="275"/>
      <c r="F456" s="275"/>
      <c r="G456" s="227"/>
      <c r="H456" s="27"/>
      <c r="I456" s="65"/>
    </row>
    <row r="457" spans="1:9" x14ac:dyDescent="0.25">
      <c r="A457" s="21"/>
      <c r="B457" s="21"/>
      <c r="C457" s="530"/>
      <c r="D457" s="236"/>
      <c r="E457" s="276"/>
      <c r="F457" s="276"/>
      <c r="G457" s="237"/>
      <c r="H457" s="27"/>
      <c r="I457" s="91"/>
    </row>
    <row r="458" spans="1:9" x14ac:dyDescent="0.25">
      <c r="A458" s="21"/>
      <c r="B458" s="21"/>
      <c r="C458" s="530"/>
      <c r="D458" s="236"/>
      <c r="E458" s="276"/>
      <c r="F458" s="276"/>
      <c r="G458" s="237"/>
      <c r="H458" s="27"/>
      <c r="I458" s="91"/>
    </row>
    <row r="459" spans="1:9" x14ac:dyDescent="0.25">
      <c r="A459" s="21"/>
      <c r="B459" s="21"/>
      <c r="C459" s="530"/>
      <c r="D459" s="236"/>
      <c r="E459" s="276"/>
      <c r="F459" s="276"/>
      <c r="G459" s="237"/>
      <c r="H459" s="27"/>
      <c r="I459" s="91"/>
    </row>
    <row r="460" spans="1:9" x14ac:dyDescent="0.25">
      <c r="D460" s="226"/>
      <c r="E460" s="275"/>
      <c r="F460" s="275"/>
      <c r="G460" s="227"/>
      <c r="H460" s="27"/>
      <c r="I460" s="65"/>
    </row>
    <row r="461" spans="1:9" x14ac:dyDescent="0.25">
      <c r="A461" s="21"/>
      <c r="D461" s="226"/>
      <c r="E461" s="275"/>
      <c r="F461" s="275"/>
      <c r="G461" s="227"/>
      <c r="H461" s="27"/>
      <c r="I461" s="65"/>
    </row>
    <row r="462" spans="1:9" x14ac:dyDescent="0.25">
      <c r="C462" s="530"/>
      <c r="D462" s="226"/>
      <c r="E462" s="275"/>
      <c r="F462" s="275"/>
      <c r="G462" s="227"/>
      <c r="H462" s="27"/>
      <c r="I462" s="91"/>
    </row>
    <row r="463" spans="1:9" x14ac:dyDescent="0.25">
      <c r="D463" s="226"/>
      <c r="E463" s="275"/>
      <c r="F463" s="275"/>
      <c r="G463" s="227"/>
      <c r="H463" s="27"/>
      <c r="I463" s="65"/>
    </row>
    <row r="464" spans="1:9" x14ac:dyDescent="0.25">
      <c r="D464" s="226"/>
      <c r="E464" s="275"/>
      <c r="F464" s="275"/>
      <c r="G464" s="227"/>
      <c r="H464" s="27"/>
      <c r="I464" s="65"/>
    </row>
    <row r="465" spans="1:9" x14ac:dyDescent="0.25">
      <c r="D465" s="226"/>
      <c r="E465" s="275"/>
      <c r="F465" s="275"/>
      <c r="G465" s="227"/>
      <c r="H465" s="27"/>
      <c r="I465" s="65"/>
    </row>
    <row r="466" spans="1:9" x14ac:dyDescent="0.25">
      <c r="D466" s="226"/>
      <c r="E466" s="275"/>
      <c r="F466" s="275"/>
      <c r="G466" s="227"/>
      <c r="H466" s="27"/>
      <c r="I466" s="65"/>
    </row>
    <row r="467" spans="1:9" x14ac:dyDescent="0.25">
      <c r="D467" s="226"/>
      <c r="E467" s="275"/>
      <c r="F467" s="275"/>
      <c r="G467" s="227"/>
      <c r="H467" s="27"/>
      <c r="I467" s="65"/>
    </row>
    <row r="468" spans="1:9" x14ac:dyDescent="0.25">
      <c r="D468" s="226"/>
      <c r="E468" s="275"/>
      <c r="F468" s="275"/>
      <c r="G468" s="227"/>
      <c r="H468" s="27"/>
      <c r="I468" s="65"/>
    </row>
    <row r="469" spans="1:9" x14ac:dyDescent="0.25">
      <c r="D469" s="226"/>
      <c r="E469" s="275"/>
      <c r="F469" s="275"/>
      <c r="G469" s="227"/>
      <c r="H469" s="27"/>
      <c r="I469" s="65"/>
    </row>
    <row r="470" spans="1:9" x14ac:dyDescent="0.25">
      <c r="D470" s="226"/>
      <c r="E470" s="275"/>
      <c r="F470" s="275"/>
      <c r="G470" s="227"/>
      <c r="H470" s="27"/>
      <c r="I470" s="65"/>
    </row>
    <row r="471" spans="1:9" x14ac:dyDescent="0.25">
      <c r="A471" s="21"/>
      <c r="D471" s="236"/>
      <c r="E471" s="276"/>
      <c r="F471" s="276"/>
      <c r="G471" s="237"/>
      <c r="H471" s="27"/>
      <c r="I471" s="65"/>
    </row>
    <row r="472" spans="1:9" x14ac:dyDescent="0.25">
      <c r="A472" s="21"/>
      <c r="D472" s="236"/>
      <c r="E472" s="276"/>
      <c r="F472" s="276"/>
      <c r="G472" s="237"/>
      <c r="H472" s="27"/>
      <c r="I472" s="65"/>
    </row>
    <row r="473" spans="1:9" x14ac:dyDescent="0.25">
      <c r="A473" s="21"/>
      <c r="D473" s="236"/>
      <c r="E473" s="276"/>
      <c r="F473" s="276"/>
      <c r="G473" s="237"/>
      <c r="H473" s="27"/>
      <c r="I473" s="65"/>
    </row>
    <row r="474" spans="1:9" x14ac:dyDescent="0.25">
      <c r="D474" s="226"/>
      <c r="E474" s="275"/>
      <c r="F474" s="275"/>
      <c r="G474" s="227"/>
      <c r="H474" s="27"/>
      <c r="I474" s="65"/>
    </row>
    <row r="475" spans="1:9" x14ac:dyDescent="0.25">
      <c r="A475" s="21"/>
      <c r="D475" s="226"/>
      <c r="E475" s="275"/>
      <c r="F475" s="275"/>
      <c r="G475" s="227"/>
      <c r="H475" s="27"/>
      <c r="I475" s="65"/>
    </row>
    <row r="476" spans="1:9" x14ac:dyDescent="0.25">
      <c r="D476" s="226"/>
      <c r="E476" s="275"/>
      <c r="F476" s="275"/>
      <c r="G476" s="227"/>
      <c r="H476" s="27"/>
      <c r="I476" s="65"/>
    </row>
    <row r="477" spans="1:9" x14ac:dyDescent="0.25">
      <c r="D477" s="226"/>
      <c r="E477" s="275"/>
      <c r="F477" s="275"/>
      <c r="G477" s="227"/>
      <c r="H477" s="27"/>
      <c r="I477" s="65"/>
    </row>
    <row r="478" spans="1:9" x14ac:dyDescent="0.25">
      <c r="D478" s="226"/>
      <c r="E478" s="275"/>
      <c r="F478" s="275"/>
      <c r="G478" s="227"/>
      <c r="H478" s="27"/>
      <c r="I478" s="65"/>
    </row>
    <row r="479" spans="1:9" x14ac:dyDescent="0.25">
      <c r="A479" s="21"/>
      <c r="D479" s="236"/>
      <c r="E479" s="276"/>
      <c r="F479" s="276"/>
      <c r="G479" s="237"/>
      <c r="H479" s="27"/>
      <c r="I479" s="65"/>
    </row>
    <row r="480" spans="1:9" x14ac:dyDescent="0.25">
      <c r="D480" s="226"/>
      <c r="E480" s="275"/>
      <c r="F480" s="275"/>
      <c r="G480" s="227"/>
      <c r="H480" s="27"/>
      <c r="I480" s="65"/>
    </row>
    <row r="481" spans="1:9" x14ac:dyDescent="0.25">
      <c r="D481" s="226"/>
      <c r="E481" s="275"/>
      <c r="F481" s="275"/>
      <c r="G481" s="227"/>
      <c r="H481" s="27"/>
      <c r="I481" s="65"/>
    </row>
    <row r="482" spans="1:9" x14ac:dyDescent="0.25">
      <c r="D482" s="226"/>
      <c r="E482" s="275"/>
      <c r="F482" s="275"/>
      <c r="G482" s="227"/>
      <c r="H482" s="27"/>
      <c r="I482" s="65"/>
    </row>
    <row r="483" spans="1:9" x14ac:dyDescent="0.25">
      <c r="A483" s="21"/>
      <c r="D483" s="236"/>
      <c r="E483" s="276"/>
      <c r="F483" s="276"/>
      <c r="G483" s="237"/>
      <c r="H483" s="27"/>
      <c r="I483" s="65"/>
    </row>
    <row r="484" spans="1:9" x14ac:dyDescent="0.25">
      <c r="D484" s="226"/>
      <c r="E484" s="275"/>
      <c r="F484" s="275"/>
      <c r="G484" s="227"/>
      <c r="H484" s="27"/>
      <c r="I484" s="65"/>
    </row>
    <row r="485" spans="1:9" x14ac:dyDescent="0.25">
      <c r="A485" s="21"/>
      <c r="B485" s="21"/>
      <c r="D485" s="226"/>
      <c r="E485" s="275"/>
      <c r="F485" s="275"/>
      <c r="G485" s="227"/>
      <c r="H485" s="27"/>
      <c r="I485" s="65"/>
    </row>
    <row r="486" spans="1:9" x14ac:dyDescent="0.25">
      <c r="H486" s="27"/>
      <c r="I486" s="65"/>
    </row>
    <row r="487" spans="1:9" x14ac:dyDescent="0.25">
      <c r="H487" s="27"/>
      <c r="I487" s="65"/>
    </row>
    <row r="488" spans="1:9" x14ac:dyDescent="0.25">
      <c r="A488" s="21"/>
      <c r="B488" s="21"/>
      <c r="C488" s="530"/>
      <c r="D488" s="22"/>
      <c r="E488" s="278"/>
      <c r="F488" s="278"/>
      <c r="G488" s="274"/>
      <c r="H488" s="27"/>
      <c r="I488" s="91"/>
    </row>
    <row r="489" spans="1:9" x14ac:dyDescent="0.25">
      <c r="H489" s="27"/>
      <c r="I489" s="65"/>
    </row>
    <row r="490" spans="1:9" x14ac:dyDescent="0.25">
      <c r="H490" s="27"/>
      <c r="I490" s="65"/>
    </row>
    <row r="491" spans="1:9" x14ac:dyDescent="0.25">
      <c r="H491" s="27"/>
      <c r="I491" s="65"/>
    </row>
    <row r="492" spans="1:9" x14ac:dyDescent="0.25">
      <c r="A492" s="21"/>
      <c r="B492" s="21"/>
      <c r="C492" s="530"/>
      <c r="D492" s="236"/>
      <c r="E492" s="276"/>
      <c r="F492" s="276"/>
      <c r="G492" s="237"/>
      <c r="H492" s="27"/>
      <c r="I492" s="91"/>
    </row>
    <row r="493" spans="1:9" x14ac:dyDescent="0.25">
      <c r="A493" s="21"/>
      <c r="B493" s="21"/>
      <c r="C493" s="530"/>
      <c r="D493" s="236"/>
      <c r="E493" s="276"/>
      <c r="F493" s="276"/>
      <c r="G493" s="237"/>
      <c r="H493" s="27"/>
      <c r="I493" s="91"/>
    </row>
    <row r="494" spans="1:9" x14ac:dyDescent="0.25">
      <c r="A494" s="21"/>
      <c r="B494" s="21"/>
      <c r="C494" s="530"/>
      <c r="D494" s="236"/>
      <c r="E494" s="276"/>
      <c r="F494" s="276"/>
      <c r="G494" s="237"/>
      <c r="H494" s="27"/>
      <c r="I494" s="91"/>
    </row>
    <row r="495" spans="1:9" x14ac:dyDescent="0.25">
      <c r="H495" s="27"/>
      <c r="I495" s="65"/>
    </row>
    <row r="496" spans="1:9" x14ac:dyDescent="0.25">
      <c r="C496" s="530"/>
      <c r="H496" s="27"/>
      <c r="I496" s="91"/>
    </row>
    <row r="497" spans="1:9" x14ac:dyDescent="0.25">
      <c r="A497" s="21"/>
      <c r="B497" s="21"/>
      <c r="H497" s="27"/>
      <c r="I497" s="65"/>
    </row>
    <row r="498" spans="1:9" x14ac:dyDescent="0.25">
      <c r="D498" s="226"/>
      <c r="E498" s="275"/>
      <c r="F498" s="275"/>
      <c r="G498" s="227"/>
      <c r="H498" s="27"/>
      <c r="I498" s="65"/>
    </row>
    <row r="499" spans="1:9" x14ac:dyDescent="0.25">
      <c r="D499" s="226"/>
      <c r="E499" s="275"/>
      <c r="F499" s="275"/>
      <c r="G499" s="227"/>
      <c r="H499" s="27"/>
      <c r="I499" s="65"/>
    </row>
    <row r="500" spans="1:9" x14ac:dyDescent="0.25">
      <c r="D500" s="226"/>
      <c r="E500" s="275"/>
      <c r="F500" s="275"/>
      <c r="G500" s="227"/>
      <c r="H500" s="27"/>
      <c r="I500" s="65"/>
    </row>
    <row r="501" spans="1:9" x14ac:dyDescent="0.25">
      <c r="D501" s="226"/>
      <c r="E501" s="275"/>
      <c r="F501" s="275"/>
      <c r="G501" s="227"/>
      <c r="H501" s="27"/>
      <c r="I501" s="65"/>
    </row>
    <row r="502" spans="1:9" x14ac:dyDescent="0.25">
      <c r="D502" s="226"/>
      <c r="E502" s="275"/>
      <c r="F502" s="275"/>
      <c r="G502" s="227"/>
      <c r="H502" s="27"/>
      <c r="I502" s="65"/>
    </row>
    <row r="503" spans="1:9" x14ac:dyDescent="0.25">
      <c r="D503" s="226"/>
      <c r="E503" s="275"/>
      <c r="F503" s="275"/>
      <c r="G503" s="227"/>
      <c r="H503" s="27"/>
      <c r="I503" s="65"/>
    </row>
    <row r="504" spans="1:9" x14ac:dyDescent="0.25">
      <c r="A504" s="21"/>
      <c r="B504" s="21"/>
      <c r="C504" s="530"/>
      <c r="D504" s="236"/>
      <c r="E504" s="276"/>
      <c r="F504" s="276"/>
      <c r="G504" s="237"/>
      <c r="H504" s="27"/>
      <c r="I504" s="91"/>
    </row>
    <row r="505" spans="1:9" x14ac:dyDescent="0.25">
      <c r="A505" s="21"/>
      <c r="B505" s="21"/>
      <c r="C505" s="530"/>
      <c r="D505" s="236"/>
      <c r="E505" s="276"/>
      <c r="F505" s="276"/>
      <c r="G505" s="237"/>
      <c r="H505" s="27"/>
      <c r="I505" s="91"/>
    </row>
    <row r="506" spans="1:9" x14ac:dyDescent="0.25">
      <c r="A506" s="21"/>
      <c r="B506" s="21"/>
      <c r="C506" s="530"/>
      <c r="D506" s="236"/>
      <c r="E506" s="276"/>
      <c r="F506" s="276"/>
      <c r="G506" s="237"/>
      <c r="H506" s="27"/>
      <c r="I506" s="91"/>
    </row>
    <row r="507" spans="1:9" x14ac:dyDescent="0.25">
      <c r="A507" s="21"/>
      <c r="B507" s="21"/>
      <c r="C507" s="530"/>
      <c r="D507" s="236"/>
      <c r="E507" s="276"/>
      <c r="F507" s="276"/>
      <c r="G507" s="237"/>
      <c r="H507" s="27"/>
      <c r="I507" s="91"/>
    </row>
    <row r="508" spans="1:9" x14ac:dyDescent="0.25">
      <c r="D508" s="226"/>
      <c r="E508" s="275"/>
      <c r="F508" s="275"/>
      <c r="G508" s="227"/>
      <c r="H508" s="27"/>
      <c r="I508" s="65"/>
    </row>
    <row r="509" spans="1:9" x14ac:dyDescent="0.25">
      <c r="A509" s="21"/>
      <c r="D509" s="226"/>
      <c r="E509" s="275"/>
      <c r="F509" s="275"/>
      <c r="G509" s="227"/>
      <c r="H509" s="27"/>
      <c r="I509" s="65"/>
    </row>
    <row r="510" spans="1:9" x14ac:dyDescent="0.25">
      <c r="D510" s="226"/>
      <c r="E510" s="275"/>
      <c r="F510" s="275"/>
      <c r="G510" s="227"/>
      <c r="H510" s="27"/>
      <c r="I510" s="65"/>
    </row>
    <row r="511" spans="1:9" x14ac:dyDescent="0.25">
      <c r="D511" s="226"/>
      <c r="E511" s="275"/>
      <c r="F511" s="275"/>
      <c r="G511" s="227"/>
      <c r="H511" s="27"/>
      <c r="I511" s="65"/>
    </row>
    <row r="512" spans="1:9" x14ac:dyDescent="0.25">
      <c r="D512" s="226"/>
      <c r="E512" s="275"/>
      <c r="F512" s="275"/>
      <c r="G512" s="227"/>
      <c r="H512" s="27"/>
      <c r="I512" s="65"/>
    </row>
    <row r="513" spans="1:9" x14ac:dyDescent="0.25">
      <c r="D513" s="226"/>
      <c r="E513" s="275"/>
      <c r="F513" s="275"/>
      <c r="G513" s="227"/>
      <c r="H513" s="27"/>
      <c r="I513" s="65"/>
    </row>
    <row r="514" spans="1:9" x14ac:dyDescent="0.25">
      <c r="D514" s="226"/>
      <c r="E514" s="275"/>
      <c r="F514" s="275"/>
      <c r="G514" s="227"/>
      <c r="H514" s="27"/>
      <c r="I514" s="65"/>
    </row>
    <row r="515" spans="1:9" x14ac:dyDescent="0.25">
      <c r="D515" s="226"/>
      <c r="E515" s="275"/>
      <c r="F515" s="275"/>
      <c r="G515" s="227"/>
      <c r="H515" s="27"/>
      <c r="I515" s="65"/>
    </row>
    <row r="516" spans="1:9" x14ac:dyDescent="0.25">
      <c r="D516" s="226"/>
      <c r="E516" s="275"/>
      <c r="F516" s="275"/>
      <c r="G516" s="227"/>
      <c r="H516" s="27"/>
      <c r="I516" s="65"/>
    </row>
    <row r="517" spans="1:9" x14ac:dyDescent="0.25">
      <c r="D517" s="226"/>
      <c r="E517" s="275"/>
      <c r="F517" s="275"/>
      <c r="G517" s="227"/>
      <c r="H517" s="27"/>
      <c r="I517" s="65"/>
    </row>
    <row r="518" spans="1:9" x14ac:dyDescent="0.25">
      <c r="D518" s="226"/>
      <c r="E518" s="275"/>
      <c r="F518" s="275"/>
      <c r="G518" s="227"/>
      <c r="H518" s="27"/>
      <c r="I518" s="65"/>
    </row>
    <row r="519" spans="1:9" x14ac:dyDescent="0.25">
      <c r="A519" s="21"/>
      <c r="D519" s="236"/>
      <c r="E519" s="276"/>
      <c r="F519" s="276"/>
      <c r="G519" s="237"/>
      <c r="H519" s="27"/>
      <c r="I519" s="65"/>
    </row>
    <row r="520" spans="1:9" x14ac:dyDescent="0.25">
      <c r="A520" s="21"/>
      <c r="D520" s="236"/>
      <c r="E520" s="276"/>
      <c r="F520" s="276"/>
      <c r="G520" s="237"/>
      <c r="H520" s="27"/>
      <c r="I520" s="65"/>
    </row>
    <row r="521" spans="1:9" x14ac:dyDescent="0.25">
      <c r="A521" s="21"/>
      <c r="D521" s="236"/>
      <c r="E521" s="276"/>
      <c r="F521" s="276"/>
      <c r="G521" s="237"/>
      <c r="H521" s="27"/>
      <c r="I521" s="65"/>
    </row>
    <row r="522" spans="1:9" x14ac:dyDescent="0.25">
      <c r="A522" s="21"/>
      <c r="D522" s="236"/>
      <c r="E522" s="276"/>
      <c r="F522" s="276"/>
      <c r="G522" s="237"/>
      <c r="H522" s="27"/>
      <c r="I522" s="65"/>
    </row>
    <row r="523" spans="1:9" x14ac:dyDescent="0.25">
      <c r="D523" s="226"/>
      <c r="E523" s="275"/>
      <c r="F523" s="275"/>
      <c r="G523" s="227"/>
      <c r="H523" s="27"/>
      <c r="I523" s="65"/>
    </row>
    <row r="524" spans="1:9" x14ac:dyDescent="0.25">
      <c r="A524" s="21"/>
      <c r="D524" s="226"/>
      <c r="E524" s="275"/>
      <c r="F524" s="275"/>
      <c r="G524" s="227"/>
      <c r="H524" s="27"/>
      <c r="I524" s="65"/>
    </row>
    <row r="525" spans="1:9" x14ac:dyDescent="0.25">
      <c r="D525" s="226"/>
      <c r="E525" s="275"/>
      <c r="F525" s="275"/>
      <c r="G525" s="227"/>
      <c r="H525" s="27"/>
      <c r="I525" s="65"/>
    </row>
    <row r="526" spans="1:9" x14ac:dyDescent="0.25">
      <c r="D526" s="226"/>
      <c r="E526" s="275"/>
      <c r="F526" s="275"/>
      <c r="G526" s="227"/>
      <c r="H526" s="27"/>
      <c r="I526" s="65"/>
    </row>
    <row r="527" spans="1:9" x14ac:dyDescent="0.25">
      <c r="D527" s="226"/>
      <c r="E527" s="275"/>
      <c r="F527" s="275"/>
      <c r="G527" s="227"/>
      <c r="H527" s="27"/>
      <c r="I527" s="65"/>
    </row>
    <row r="528" spans="1:9" x14ac:dyDescent="0.25">
      <c r="A528" s="21"/>
      <c r="D528" s="236"/>
      <c r="E528" s="276"/>
      <c r="F528" s="276"/>
      <c r="G528" s="237"/>
      <c r="H528" s="27"/>
      <c r="I528" s="65"/>
    </row>
    <row r="529" spans="1:9" x14ac:dyDescent="0.25">
      <c r="D529" s="226"/>
      <c r="E529" s="275"/>
      <c r="F529" s="275"/>
      <c r="G529" s="227"/>
      <c r="H529" s="27"/>
      <c r="I529" s="65"/>
    </row>
    <row r="530" spans="1:9" x14ac:dyDescent="0.25">
      <c r="D530" s="226"/>
      <c r="E530" s="275"/>
      <c r="F530" s="275"/>
      <c r="G530" s="227"/>
      <c r="H530" s="27"/>
      <c r="I530" s="65"/>
    </row>
    <row r="531" spans="1:9" x14ac:dyDescent="0.25">
      <c r="D531" s="226"/>
      <c r="E531" s="275"/>
      <c r="F531" s="275"/>
      <c r="G531" s="227"/>
      <c r="H531" s="27"/>
      <c r="I531" s="65"/>
    </row>
    <row r="532" spans="1:9" x14ac:dyDescent="0.25">
      <c r="A532" s="21"/>
      <c r="B532" s="21"/>
      <c r="C532" s="530"/>
      <c r="D532" s="236"/>
      <c r="E532" s="276"/>
      <c r="F532" s="276"/>
      <c r="G532" s="237"/>
      <c r="H532" s="27"/>
      <c r="I532" s="91"/>
    </row>
    <row r="533" spans="1:9" x14ac:dyDescent="0.25">
      <c r="D533" s="226"/>
      <c r="E533" s="275"/>
      <c r="F533" s="275"/>
      <c r="G533" s="227"/>
      <c r="H533" s="27"/>
      <c r="I533" s="65"/>
    </row>
    <row r="534" spans="1:9" x14ac:dyDescent="0.25">
      <c r="D534" s="226"/>
      <c r="E534" s="275"/>
      <c r="F534" s="275"/>
      <c r="G534" s="227"/>
      <c r="H534" s="27"/>
      <c r="I534" s="65"/>
    </row>
    <row r="535" spans="1:9" x14ac:dyDescent="0.25">
      <c r="A535" s="21"/>
      <c r="D535" s="22"/>
      <c r="E535" s="278"/>
      <c r="F535" s="278"/>
      <c r="G535" s="274"/>
      <c r="H535" s="27"/>
      <c r="I535" s="65"/>
    </row>
    <row r="536" spans="1:9" x14ac:dyDescent="0.25">
      <c r="H536" s="27"/>
      <c r="I536" s="65"/>
    </row>
    <row r="537" spans="1:9" x14ac:dyDescent="0.25">
      <c r="A537" s="21"/>
      <c r="B537" s="21"/>
      <c r="H537" s="27"/>
      <c r="I537" s="65"/>
    </row>
    <row r="538" spans="1:9" x14ac:dyDescent="0.25">
      <c r="H538" s="27"/>
      <c r="I538" s="65"/>
    </row>
    <row r="539" spans="1:9" x14ac:dyDescent="0.25">
      <c r="A539" s="21"/>
      <c r="B539" s="21"/>
      <c r="C539" s="530"/>
      <c r="D539" s="236"/>
      <c r="E539" s="276"/>
      <c r="F539" s="276"/>
      <c r="G539" s="237"/>
      <c r="H539" s="27"/>
      <c r="I539" s="91"/>
    </row>
    <row r="540" spans="1:9" x14ac:dyDescent="0.25">
      <c r="H540" s="27"/>
      <c r="I540" s="65"/>
    </row>
    <row r="541" spans="1:9" x14ac:dyDescent="0.25">
      <c r="H541" s="27"/>
      <c r="I541" s="65"/>
    </row>
    <row r="542" spans="1:9" x14ac:dyDescent="0.25">
      <c r="H542" s="27"/>
      <c r="I542" s="65"/>
    </row>
    <row r="543" spans="1:9" x14ac:dyDescent="0.25">
      <c r="H543" s="27"/>
      <c r="I543" s="65"/>
    </row>
    <row r="544" spans="1:9" x14ac:dyDescent="0.25">
      <c r="C544" s="530"/>
      <c r="H544" s="27"/>
      <c r="I544" s="91"/>
    </row>
    <row r="545" spans="1:9" x14ac:dyDescent="0.25">
      <c r="A545" s="21"/>
      <c r="B545" s="21"/>
      <c r="H545" s="27"/>
      <c r="I545" s="65"/>
    </row>
    <row r="546" spans="1:9" x14ac:dyDescent="0.25">
      <c r="D546" s="226"/>
      <c r="E546" s="275"/>
      <c r="F546" s="275"/>
      <c r="G546" s="227"/>
      <c r="H546" s="27"/>
      <c r="I546" s="65"/>
    </row>
    <row r="547" spans="1:9" x14ac:dyDescent="0.25">
      <c r="D547" s="226"/>
      <c r="E547" s="275"/>
      <c r="F547" s="275"/>
      <c r="G547" s="227"/>
      <c r="H547" s="27"/>
      <c r="I547" s="65"/>
    </row>
    <row r="548" spans="1:9" x14ac:dyDescent="0.25">
      <c r="D548" s="226"/>
      <c r="E548" s="275"/>
      <c r="F548" s="275"/>
      <c r="G548" s="227"/>
      <c r="H548" s="27"/>
      <c r="I548" s="65"/>
    </row>
    <row r="549" spans="1:9" x14ac:dyDescent="0.25">
      <c r="D549" s="226"/>
      <c r="E549" s="275"/>
      <c r="F549" s="275"/>
      <c r="G549" s="227"/>
      <c r="H549" s="27"/>
      <c r="I549" s="65"/>
    </row>
    <row r="550" spans="1:9" x14ac:dyDescent="0.25">
      <c r="D550" s="226"/>
      <c r="E550" s="275"/>
      <c r="F550" s="275"/>
      <c r="G550" s="227"/>
      <c r="H550" s="27"/>
      <c r="I550" s="65"/>
    </row>
    <row r="551" spans="1:9" x14ac:dyDescent="0.25">
      <c r="D551" s="226"/>
      <c r="E551" s="275"/>
      <c r="F551" s="275"/>
      <c r="G551" s="227"/>
      <c r="H551" s="27"/>
      <c r="I551" s="65"/>
    </row>
    <row r="552" spans="1:9" x14ac:dyDescent="0.25">
      <c r="A552" s="21"/>
      <c r="B552" s="21"/>
      <c r="C552" s="530"/>
      <c r="D552" s="236"/>
      <c r="E552" s="276"/>
      <c r="F552" s="276"/>
      <c r="G552" s="237"/>
      <c r="H552" s="27"/>
      <c r="I552" s="91"/>
    </row>
    <row r="553" spans="1:9" x14ac:dyDescent="0.25">
      <c r="A553" s="21"/>
      <c r="B553" s="21"/>
      <c r="C553" s="530"/>
      <c r="D553" s="236"/>
      <c r="E553" s="276"/>
      <c r="F553" s="276"/>
      <c r="G553" s="237"/>
      <c r="H553" s="27"/>
      <c r="I553" s="91"/>
    </row>
    <row r="554" spans="1:9" x14ac:dyDescent="0.25">
      <c r="A554" s="21"/>
      <c r="B554" s="21"/>
      <c r="C554" s="530"/>
      <c r="D554" s="236"/>
      <c r="E554" s="276"/>
      <c r="F554" s="276"/>
      <c r="G554" s="237"/>
      <c r="H554" s="27"/>
      <c r="I554" s="91"/>
    </row>
    <row r="555" spans="1:9" x14ac:dyDescent="0.25">
      <c r="A555" s="21"/>
      <c r="B555" s="21"/>
      <c r="C555" s="530"/>
      <c r="D555" s="236"/>
      <c r="E555" s="276"/>
      <c r="F555" s="276"/>
      <c r="G555" s="237"/>
      <c r="H555" s="27"/>
      <c r="I555" s="91"/>
    </row>
    <row r="556" spans="1:9" x14ac:dyDescent="0.25">
      <c r="D556" s="226"/>
      <c r="E556" s="275"/>
      <c r="F556" s="275"/>
      <c r="G556" s="227"/>
      <c r="H556" s="27"/>
      <c r="I556" s="65"/>
    </row>
    <row r="557" spans="1:9" x14ac:dyDescent="0.25">
      <c r="A557" s="21"/>
      <c r="D557" s="226"/>
      <c r="E557" s="275"/>
      <c r="F557" s="275"/>
      <c r="G557" s="227"/>
      <c r="H557" s="27"/>
      <c r="I557" s="65"/>
    </row>
    <row r="558" spans="1:9" x14ac:dyDescent="0.25">
      <c r="D558" s="226"/>
      <c r="E558" s="275"/>
      <c r="F558" s="275"/>
      <c r="G558" s="227"/>
      <c r="H558" s="27"/>
      <c r="I558" s="65"/>
    </row>
    <row r="559" spans="1:9" x14ac:dyDescent="0.25">
      <c r="C559" s="530"/>
      <c r="D559" s="226"/>
      <c r="E559" s="275"/>
      <c r="F559" s="275"/>
      <c r="G559" s="227"/>
      <c r="H559" s="27"/>
      <c r="I559" s="91"/>
    </row>
    <row r="560" spans="1:9" x14ac:dyDescent="0.25">
      <c r="C560" s="530"/>
      <c r="D560" s="226"/>
      <c r="E560" s="275"/>
      <c r="F560" s="275"/>
      <c r="G560" s="227"/>
      <c r="H560" s="27"/>
      <c r="I560" s="91"/>
    </row>
    <row r="561" spans="1:9" x14ac:dyDescent="0.25">
      <c r="D561" s="226"/>
      <c r="E561" s="275"/>
      <c r="F561" s="275"/>
      <c r="G561" s="227"/>
      <c r="H561" s="27"/>
      <c r="I561" s="65"/>
    </row>
    <row r="562" spans="1:9" x14ac:dyDescent="0.25">
      <c r="D562" s="226"/>
      <c r="E562" s="275"/>
      <c r="F562" s="275"/>
      <c r="G562" s="227"/>
      <c r="H562" s="27"/>
      <c r="I562" s="65"/>
    </row>
    <row r="563" spans="1:9" x14ac:dyDescent="0.25">
      <c r="D563" s="226"/>
      <c r="E563" s="275"/>
      <c r="F563" s="275"/>
      <c r="G563" s="227"/>
      <c r="H563" s="27"/>
      <c r="I563" s="65"/>
    </row>
    <row r="564" spans="1:9" x14ac:dyDescent="0.25">
      <c r="D564" s="226"/>
      <c r="E564" s="275"/>
      <c r="F564" s="275"/>
      <c r="G564" s="227"/>
      <c r="H564" s="27"/>
      <c r="I564" s="65"/>
    </row>
    <row r="565" spans="1:9" x14ac:dyDescent="0.25">
      <c r="D565" s="226"/>
      <c r="E565" s="275"/>
      <c r="F565" s="275"/>
      <c r="G565" s="227"/>
      <c r="H565" s="27"/>
      <c r="I565" s="65"/>
    </row>
    <row r="566" spans="1:9" x14ac:dyDescent="0.25">
      <c r="D566" s="226"/>
      <c r="E566" s="275"/>
      <c r="F566" s="275"/>
      <c r="G566" s="227"/>
      <c r="H566" s="27"/>
      <c r="I566" s="65"/>
    </row>
    <row r="567" spans="1:9" x14ac:dyDescent="0.25">
      <c r="A567" s="21"/>
      <c r="D567" s="236"/>
      <c r="E567" s="276"/>
      <c r="F567" s="276"/>
      <c r="G567" s="237"/>
      <c r="H567" s="27"/>
      <c r="I567" s="65"/>
    </row>
    <row r="568" spans="1:9" x14ac:dyDescent="0.25">
      <c r="A568" s="21"/>
      <c r="D568" s="236"/>
      <c r="E568" s="276"/>
      <c r="F568" s="276"/>
      <c r="G568" s="237"/>
      <c r="H568" s="27"/>
      <c r="I568" s="65"/>
    </row>
    <row r="569" spans="1:9" x14ac:dyDescent="0.25">
      <c r="A569" s="21"/>
      <c r="D569" s="236"/>
      <c r="E569" s="276"/>
      <c r="F569" s="276"/>
      <c r="G569" s="237"/>
      <c r="H569" s="27"/>
      <c r="I569" s="65"/>
    </row>
    <row r="570" spans="1:9" x14ac:dyDescent="0.25">
      <c r="A570" s="21"/>
      <c r="D570" s="236"/>
      <c r="E570" s="276"/>
      <c r="F570" s="276"/>
      <c r="G570" s="237"/>
      <c r="H570" s="27"/>
      <c r="I570" s="65"/>
    </row>
    <row r="571" spans="1:9" x14ac:dyDescent="0.25">
      <c r="D571" s="226"/>
      <c r="E571" s="275"/>
      <c r="F571" s="275"/>
      <c r="G571" s="227"/>
      <c r="H571" s="27"/>
      <c r="I571" s="65"/>
    </row>
    <row r="572" spans="1:9" x14ac:dyDescent="0.25">
      <c r="A572" s="21"/>
      <c r="D572" s="226"/>
      <c r="E572" s="275"/>
      <c r="F572" s="275"/>
      <c r="G572" s="227"/>
      <c r="H572" s="27"/>
      <c r="I572" s="65"/>
    </row>
    <row r="573" spans="1:9" x14ac:dyDescent="0.25">
      <c r="D573" s="226"/>
      <c r="E573" s="275"/>
      <c r="F573" s="275"/>
      <c r="G573" s="227"/>
      <c r="H573" s="27"/>
      <c r="I573" s="65"/>
    </row>
    <row r="574" spans="1:9" x14ac:dyDescent="0.25">
      <c r="D574" s="226"/>
      <c r="E574" s="275"/>
      <c r="F574" s="275"/>
      <c r="G574" s="227"/>
      <c r="H574" s="27"/>
      <c r="I574" s="65"/>
    </row>
    <row r="575" spans="1:9" x14ac:dyDescent="0.25">
      <c r="D575" s="226"/>
      <c r="E575" s="275"/>
      <c r="F575" s="275"/>
      <c r="G575" s="227"/>
      <c r="H575" s="27"/>
      <c r="I575" s="65"/>
    </row>
    <row r="576" spans="1:9" x14ac:dyDescent="0.25">
      <c r="D576" s="226"/>
      <c r="E576" s="275"/>
      <c r="F576" s="275"/>
      <c r="G576" s="227"/>
      <c r="H576" s="27"/>
      <c r="I576" s="65"/>
    </row>
    <row r="577" spans="1:9" x14ac:dyDescent="0.25">
      <c r="A577" s="21"/>
      <c r="D577" s="236"/>
      <c r="E577" s="276"/>
      <c r="F577" s="276"/>
      <c r="G577" s="237"/>
      <c r="H577" s="27"/>
      <c r="I577" s="65"/>
    </row>
    <row r="578" spans="1:9" x14ac:dyDescent="0.25">
      <c r="D578" s="226"/>
      <c r="E578" s="275"/>
      <c r="F578" s="275"/>
      <c r="G578" s="227"/>
      <c r="H578" s="27"/>
      <c r="I578" s="65"/>
    </row>
    <row r="579" spans="1:9" x14ac:dyDescent="0.25">
      <c r="A579" s="21"/>
      <c r="D579" s="226"/>
      <c r="E579" s="275"/>
      <c r="F579" s="275"/>
      <c r="G579" s="227"/>
      <c r="H579" s="27"/>
      <c r="I579" s="65"/>
    </row>
    <row r="580" spans="1:9" x14ac:dyDescent="0.25">
      <c r="D580" s="226"/>
      <c r="E580" s="275"/>
      <c r="F580" s="275"/>
      <c r="G580" s="227"/>
      <c r="H580" s="27"/>
      <c r="I580" s="65"/>
    </row>
    <row r="581" spans="1:9" x14ac:dyDescent="0.25">
      <c r="A581" s="21"/>
      <c r="B581" s="21"/>
      <c r="C581" s="530"/>
      <c r="D581" s="236"/>
      <c r="E581" s="276"/>
      <c r="F581" s="276"/>
      <c r="G581" s="237"/>
      <c r="H581" s="27"/>
      <c r="I581" s="91"/>
    </row>
    <row r="582" spans="1:9" x14ac:dyDescent="0.25">
      <c r="D582" s="226"/>
      <c r="E582" s="275"/>
      <c r="F582" s="275"/>
      <c r="G582" s="227"/>
      <c r="H582" s="27"/>
      <c r="I582" s="65"/>
    </row>
    <row r="583" spans="1:9" x14ac:dyDescent="0.25">
      <c r="D583" s="226"/>
      <c r="E583" s="275"/>
      <c r="F583" s="275"/>
      <c r="G583" s="227"/>
      <c r="H583" s="27"/>
      <c r="I583" s="65"/>
    </row>
    <row r="584" spans="1:9" x14ac:dyDescent="0.25">
      <c r="H584" s="27"/>
      <c r="I584" s="65"/>
    </row>
    <row r="585" spans="1:9" x14ac:dyDescent="0.25">
      <c r="A585" s="21"/>
      <c r="D585" s="22"/>
      <c r="E585" s="278"/>
      <c r="F585" s="278"/>
      <c r="G585" s="274"/>
      <c r="H585" s="27"/>
      <c r="I585" s="65"/>
    </row>
    <row r="586" spans="1:9" x14ac:dyDescent="0.25">
      <c r="H586" s="27"/>
      <c r="I586" s="65"/>
    </row>
    <row r="587" spans="1:9" x14ac:dyDescent="0.25">
      <c r="A587" s="21"/>
      <c r="B587" s="21"/>
      <c r="H587" s="27"/>
      <c r="I587" s="65"/>
    </row>
    <row r="588" spans="1:9" x14ac:dyDescent="0.25">
      <c r="A588" s="21"/>
      <c r="B588" s="21"/>
      <c r="H588" s="27"/>
      <c r="I588" s="65"/>
    </row>
    <row r="589" spans="1:9" x14ac:dyDescent="0.25">
      <c r="A589" s="21"/>
      <c r="B589" s="21"/>
      <c r="H589" s="27"/>
      <c r="I589" s="65"/>
    </row>
    <row r="590" spans="1:9" x14ac:dyDescent="0.25">
      <c r="A590" s="21"/>
      <c r="B590" s="21"/>
      <c r="H590" s="27"/>
      <c r="I590" s="65"/>
    </row>
    <row r="591" spans="1:9" x14ac:dyDescent="0.25">
      <c r="H591" s="27"/>
      <c r="I591" s="65"/>
    </row>
    <row r="592" spans="1:9" x14ac:dyDescent="0.25">
      <c r="H592" s="27"/>
      <c r="I592" s="65"/>
    </row>
    <row r="593" spans="1:9" x14ac:dyDescent="0.25">
      <c r="H593" s="27"/>
      <c r="I593" s="65"/>
    </row>
    <row r="594" spans="1:9" x14ac:dyDescent="0.25">
      <c r="H594" s="27"/>
      <c r="I594" s="65"/>
    </row>
    <row r="595" spans="1:9" x14ac:dyDescent="0.25">
      <c r="C595" s="530"/>
      <c r="H595" s="27"/>
      <c r="I595" s="91"/>
    </row>
    <row r="596" spans="1:9" x14ac:dyDescent="0.25">
      <c r="A596" s="21"/>
      <c r="B596" s="21"/>
      <c r="H596" s="27"/>
      <c r="I596" s="65"/>
    </row>
    <row r="597" spans="1:9" x14ac:dyDescent="0.25">
      <c r="D597" s="226"/>
      <c r="E597" s="275"/>
      <c r="F597" s="275"/>
      <c r="G597" s="227"/>
      <c r="H597" s="27"/>
      <c r="I597" s="65"/>
    </row>
    <row r="598" spans="1:9" x14ac:dyDescent="0.25">
      <c r="D598" s="226"/>
      <c r="E598" s="275"/>
      <c r="F598" s="275"/>
      <c r="G598" s="227"/>
      <c r="H598" s="27"/>
      <c r="I598" s="65"/>
    </row>
    <row r="599" spans="1:9" x14ac:dyDescent="0.25">
      <c r="D599" s="226"/>
      <c r="E599" s="275"/>
      <c r="F599" s="275"/>
      <c r="G599" s="227"/>
      <c r="H599" s="27"/>
      <c r="I599" s="65"/>
    </row>
    <row r="600" spans="1:9" x14ac:dyDescent="0.25">
      <c r="D600" s="226"/>
      <c r="E600" s="275"/>
      <c r="F600" s="275"/>
      <c r="G600" s="227"/>
      <c r="H600" s="27"/>
      <c r="I600" s="65"/>
    </row>
    <row r="601" spans="1:9" x14ac:dyDescent="0.25">
      <c r="D601" s="226"/>
      <c r="E601" s="275"/>
      <c r="F601" s="275"/>
      <c r="G601" s="227"/>
      <c r="H601" s="27"/>
      <c r="I601" s="65"/>
    </row>
    <row r="602" spans="1:9" x14ac:dyDescent="0.25">
      <c r="D602" s="226"/>
      <c r="E602" s="275"/>
      <c r="F602" s="275"/>
      <c r="G602" s="227"/>
      <c r="H602" s="27"/>
      <c r="I602" s="531"/>
    </row>
    <row r="603" spans="1:9" x14ac:dyDescent="0.25">
      <c r="A603" s="21"/>
      <c r="B603" s="21"/>
      <c r="C603" s="530"/>
      <c r="D603" s="236"/>
      <c r="E603" s="276"/>
      <c r="F603" s="276"/>
      <c r="G603" s="237"/>
      <c r="H603" s="27"/>
      <c r="I603" s="91"/>
    </row>
    <row r="604" spans="1:9" x14ac:dyDescent="0.25">
      <c r="A604" s="21"/>
      <c r="B604" s="21"/>
      <c r="C604" s="530"/>
      <c r="D604" s="236"/>
      <c r="E604" s="276"/>
      <c r="F604" s="276"/>
      <c r="G604" s="237"/>
      <c r="H604" s="27"/>
      <c r="I604" s="91"/>
    </row>
    <row r="605" spans="1:9" x14ac:dyDescent="0.25">
      <c r="A605" s="21"/>
      <c r="B605" s="21"/>
      <c r="C605" s="530"/>
      <c r="D605" s="236"/>
      <c r="E605" s="276"/>
      <c r="F605" s="276"/>
      <c r="G605" s="237"/>
      <c r="H605" s="27"/>
      <c r="I605" s="91"/>
    </row>
    <row r="606" spans="1:9" x14ac:dyDescent="0.25">
      <c r="D606" s="226"/>
      <c r="E606" s="275"/>
      <c r="F606" s="275"/>
      <c r="G606" s="227"/>
      <c r="H606" s="27"/>
      <c r="I606" s="65"/>
    </row>
    <row r="607" spans="1:9" x14ac:dyDescent="0.25">
      <c r="A607" s="21"/>
      <c r="D607" s="226"/>
      <c r="E607" s="275"/>
      <c r="F607" s="275"/>
      <c r="G607" s="227"/>
      <c r="H607" s="27"/>
      <c r="I607" s="65"/>
    </row>
    <row r="608" spans="1:9" x14ac:dyDescent="0.25">
      <c r="D608" s="226"/>
      <c r="E608" s="275"/>
      <c r="F608" s="275"/>
      <c r="G608" s="227"/>
      <c r="H608" s="27"/>
      <c r="I608" s="65"/>
    </row>
    <row r="609" spans="1:9" x14ac:dyDescent="0.25">
      <c r="D609" s="226"/>
      <c r="E609" s="275"/>
      <c r="F609" s="275"/>
      <c r="G609" s="227"/>
      <c r="H609" s="27"/>
      <c r="I609" s="65"/>
    </row>
    <row r="610" spans="1:9" x14ac:dyDescent="0.25">
      <c r="D610" s="226"/>
      <c r="E610" s="275"/>
      <c r="F610" s="275"/>
      <c r="G610" s="227"/>
      <c r="H610" s="27"/>
      <c r="I610" s="65"/>
    </row>
    <row r="611" spans="1:9" x14ac:dyDescent="0.25">
      <c r="D611" s="226"/>
      <c r="E611" s="275"/>
      <c r="F611" s="275"/>
      <c r="G611" s="227"/>
      <c r="H611" s="27"/>
      <c r="I611" s="65"/>
    </row>
    <row r="612" spans="1:9" x14ac:dyDescent="0.25">
      <c r="D612" s="226"/>
      <c r="E612" s="275"/>
      <c r="F612" s="275"/>
      <c r="G612" s="227"/>
      <c r="H612" s="27"/>
      <c r="I612" s="65"/>
    </row>
    <row r="613" spans="1:9" x14ac:dyDescent="0.25">
      <c r="D613" s="226"/>
      <c r="E613" s="275"/>
      <c r="F613" s="275"/>
      <c r="G613" s="227"/>
      <c r="H613" s="27"/>
      <c r="I613" s="65"/>
    </row>
    <row r="614" spans="1:9" x14ac:dyDescent="0.25">
      <c r="D614" s="226"/>
      <c r="E614" s="275"/>
      <c r="F614" s="275"/>
      <c r="G614" s="227"/>
      <c r="H614" s="27"/>
      <c r="I614" s="65"/>
    </row>
    <row r="615" spans="1:9" x14ac:dyDescent="0.25">
      <c r="D615" s="226"/>
      <c r="E615" s="275"/>
      <c r="F615" s="275"/>
      <c r="G615" s="227"/>
      <c r="H615" s="27"/>
      <c r="I615" s="65"/>
    </row>
    <row r="616" spans="1:9" x14ac:dyDescent="0.25">
      <c r="D616" s="226"/>
      <c r="E616" s="275"/>
      <c r="F616" s="275"/>
      <c r="G616" s="227"/>
      <c r="H616" s="27"/>
      <c r="I616" s="65"/>
    </row>
    <row r="617" spans="1:9" x14ac:dyDescent="0.25">
      <c r="D617" s="226"/>
      <c r="E617" s="275"/>
      <c r="F617" s="275"/>
      <c r="G617" s="227"/>
      <c r="H617" s="27"/>
      <c r="I617" s="65"/>
    </row>
    <row r="618" spans="1:9" x14ac:dyDescent="0.25">
      <c r="A618" s="21"/>
      <c r="D618" s="236"/>
      <c r="E618" s="276"/>
      <c r="F618" s="276"/>
      <c r="G618" s="237"/>
      <c r="H618" s="27"/>
      <c r="I618" s="65"/>
    </row>
    <row r="619" spans="1:9" x14ac:dyDescent="0.25">
      <c r="A619" s="21"/>
      <c r="D619" s="236"/>
      <c r="E619" s="276"/>
      <c r="F619" s="276"/>
      <c r="G619" s="237"/>
      <c r="H619" s="27"/>
      <c r="I619" s="65"/>
    </row>
    <row r="620" spans="1:9" x14ac:dyDescent="0.25">
      <c r="A620" s="21"/>
      <c r="D620" s="236"/>
      <c r="E620" s="276"/>
      <c r="F620" s="276"/>
      <c r="G620" s="237"/>
      <c r="H620" s="27"/>
      <c r="I620" s="65"/>
    </row>
    <row r="621" spans="1:9" x14ac:dyDescent="0.25">
      <c r="A621" s="21"/>
      <c r="D621" s="236"/>
      <c r="E621" s="276"/>
      <c r="F621" s="276"/>
      <c r="G621" s="237"/>
      <c r="H621" s="27"/>
      <c r="I621" s="65"/>
    </row>
    <row r="622" spans="1:9" x14ac:dyDescent="0.25">
      <c r="D622" s="226"/>
      <c r="E622" s="275"/>
      <c r="F622" s="275"/>
      <c r="G622" s="227"/>
      <c r="H622" s="27"/>
      <c r="I622" s="65"/>
    </row>
    <row r="623" spans="1:9" x14ac:dyDescent="0.25">
      <c r="A623" s="21"/>
      <c r="D623" s="226"/>
      <c r="E623" s="275"/>
      <c r="F623" s="275"/>
      <c r="G623" s="227"/>
      <c r="H623" s="27"/>
      <c r="I623" s="65"/>
    </row>
    <row r="624" spans="1:9" x14ac:dyDescent="0.25">
      <c r="D624" s="226"/>
      <c r="E624" s="275"/>
      <c r="F624" s="275"/>
      <c r="G624" s="227"/>
      <c r="H624" s="27"/>
      <c r="I624" s="65"/>
    </row>
    <row r="625" spans="1:9" x14ac:dyDescent="0.25">
      <c r="D625" s="226"/>
      <c r="E625" s="275"/>
      <c r="F625" s="275"/>
      <c r="G625" s="227"/>
      <c r="H625" s="27"/>
      <c r="I625" s="65"/>
    </row>
    <row r="626" spans="1:9" x14ac:dyDescent="0.25">
      <c r="D626" s="226"/>
      <c r="E626" s="275"/>
      <c r="F626" s="275"/>
      <c r="G626" s="227"/>
      <c r="H626" s="27"/>
      <c r="I626" s="65"/>
    </row>
    <row r="627" spans="1:9" x14ac:dyDescent="0.25">
      <c r="A627" s="21"/>
      <c r="D627" s="236"/>
      <c r="E627" s="276"/>
      <c r="F627" s="276"/>
      <c r="G627" s="237"/>
      <c r="H627" s="27"/>
      <c r="I627" s="65"/>
    </row>
    <row r="628" spans="1:9" x14ac:dyDescent="0.25">
      <c r="D628" s="226"/>
      <c r="E628" s="275"/>
      <c r="F628" s="275"/>
      <c r="G628" s="227"/>
      <c r="H628" s="27"/>
      <c r="I628" s="65"/>
    </row>
    <row r="629" spans="1:9" x14ac:dyDescent="0.25">
      <c r="A629" s="21"/>
      <c r="D629" s="226"/>
      <c r="E629" s="275"/>
      <c r="F629" s="275"/>
      <c r="G629" s="227"/>
      <c r="H629" s="27"/>
      <c r="I629" s="65"/>
    </row>
    <row r="630" spans="1:9" x14ac:dyDescent="0.25">
      <c r="D630" s="226"/>
      <c r="E630" s="275"/>
      <c r="F630" s="275"/>
      <c r="G630" s="227"/>
      <c r="H630" s="27"/>
      <c r="I630" s="65"/>
    </row>
    <row r="631" spans="1:9" x14ac:dyDescent="0.25">
      <c r="A631" s="21"/>
      <c r="B631" s="21"/>
      <c r="C631" s="530"/>
      <c r="D631" s="236"/>
      <c r="E631" s="276"/>
      <c r="F631" s="276"/>
      <c r="G631" s="237"/>
      <c r="H631" s="27"/>
      <c r="I631" s="91"/>
    </row>
    <row r="632" spans="1:9" x14ac:dyDescent="0.25">
      <c r="D632" s="226"/>
      <c r="E632" s="275"/>
      <c r="F632" s="275"/>
      <c r="G632" s="227"/>
      <c r="H632" s="27"/>
      <c r="I632" s="65"/>
    </row>
    <row r="633" spans="1:9" x14ac:dyDescent="0.25">
      <c r="D633" s="226"/>
      <c r="E633" s="275"/>
      <c r="F633" s="275"/>
      <c r="G633" s="227"/>
      <c r="H633" s="27"/>
      <c r="I633" s="65"/>
    </row>
    <row r="634" spans="1:9" x14ac:dyDescent="0.25">
      <c r="A634" s="21"/>
      <c r="D634" s="236"/>
      <c r="E634" s="276"/>
      <c r="F634" s="276"/>
      <c r="G634" s="237"/>
      <c r="H634" s="27"/>
      <c r="I634" s="65"/>
    </row>
    <row r="635" spans="1:9" x14ac:dyDescent="0.25">
      <c r="H635" s="27"/>
      <c r="I635" s="65"/>
    </row>
    <row r="636" spans="1:9" x14ac:dyDescent="0.25">
      <c r="A636" s="21"/>
      <c r="B636" s="21"/>
      <c r="H636" s="27"/>
      <c r="I636" s="65"/>
    </row>
    <row r="637" spans="1:9" x14ac:dyDescent="0.25">
      <c r="A637" s="21"/>
      <c r="B637" s="21"/>
      <c r="H637" s="27"/>
      <c r="I637" s="65"/>
    </row>
    <row r="638" spans="1:9" x14ac:dyDescent="0.25">
      <c r="A638" s="21"/>
      <c r="B638" s="21"/>
      <c r="H638" s="27"/>
      <c r="I638" s="65"/>
    </row>
    <row r="639" spans="1:9" x14ac:dyDescent="0.25">
      <c r="A639" s="21"/>
      <c r="B639" s="21"/>
      <c r="H639" s="27"/>
      <c r="I639" s="65"/>
    </row>
    <row r="640" spans="1:9" x14ac:dyDescent="0.25">
      <c r="A640" s="21"/>
      <c r="B640" s="21"/>
      <c r="H640" s="27"/>
      <c r="I640" s="65"/>
    </row>
    <row r="641" spans="1:9" x14ac:dyDescent="0.25">
      <c r="H641" s="27"/>
      <c r="I641" s="65"/>
    </row>
    <row r="642" spans="1:9" x14ac:dyDescent="0.25">
      <c r="H642" s="27"/>
      <c r="I642" s="65"/>
    </row>
    <row r="643" spans="1:9" x14ac:dyDescent="0.25">
      <c r="C643" s="530"/>
      <c r="H643" s="27"/>
      <c r="I643" s="91"/>
    </row>
    <row r="644" spans="1:9" x14ac:dyDescent="0.25">
      <c r="A644" s="21"/>
      <c r="B644" s="21"/>
      <c r="H644" s="27"/>
      <c r="I644" s="65"/>
    </row>
    <row r="645" spans="1:9" x14ac:dyDescent="0.25">
      <c r="D645" s="226"/>
      <c r="E645" s="275"/>
      <c r="F645" s="275"/>
      <c r="G645" s="227"/>
      <c r="H645" s="27"/>
      <c r="I645" s="65"/>
    </row>
    <row r="646" spans="1:9" x14ac:dyDescent="0.25">
      <c r="D646" s="226"/>
      <c r="E646" s="275"/>
      <c r="F646" s="275"/>
      <c r="G646" s="227"/>
      <c r="H646" s="27"/>
      <c r="I646" s="65"/>
    </row>
    <row r="647" spans="1:9" x14ac:dyDescent="0.25">
      <c r="D647" s="226"/>
      <c r="E647" s="275"/>
      <c r="F647" s="275"/>
      <c r="G647" s="227"/>
      <c r="H647" s="27"/>
      <c r="I647" s="65"/>
    </row>
    <row r="648" spans="1:9" x14ac:dyDescent="0.25">
      <c r="D648" s="226"/>
      <c r="E648" s="275"/>
      <c r="F648" s="275"/>
      <c r="G648" s="227"/>
      <c r="H648" s="27"/>
      <c r="I648" s="65"/>
    </row>
    <row r="649" spans="1:9" x14ac:dyDescent="0.25">
      <c r="D649" s="226"/>
      <c r="E649" s="275"/>
      <c r="F649" s="275"/>
      <c r="G649" s="227"/>
      <c r="H649" s="27"/>
      <c r="I649" s="65"/>
    </row>
    <row r="650" spans="1:9" x14ac:dyDescent="0.25">
      <c r="D650" s="226"/>
      <c r="E650" s="275"/>
      <c r="F650" s="275"/>
      <c r="G650" s="227"/>
      <c r="H650" s="27"/>
      <c r="I650" s="65"/>
    </row>
    <row r="651" spans="1:9" x14ac:dyDescent="0.25">
      <c r="D651" s="226"/>
      <c r="E651" s="275"/>
      <c r="F651" s="275"/>
      <c r="G651" s="227"/>
      <c r="H651" s="27"/>
      <c r="I651" s="65"/>
    </row>
    <row r="652" spans="1:9" x14ac:dyDescent="0.25">
      <c r="A652" s="21"/>
      <c r="B652" s="21"/>
      <c r="C652" s="530"/>
      <c r="D652" s="236"/>
      <c r="E652" s="276"/>
      <c r="F652" s="276"/>
      <c r="G652" s="237"/>
      <c r="H652" s="27"/>
      <c r="I652" s="91"/>
    </row>
    <row r="653" spans="1:9" x14ac:dyDescent="0.25">
      <c r="A653" s="21"/>
      <c r="B653" s="21"/>
      <c r="C653" s="530"/>
      <c r="D653" s="236"/>
      <c r="E653" s="276"/>
      <c r="F653" s="276"/>
      <c r="G653" s="237"/>
      <c r="H653" s="27"/>
      <c r="I653" s="91"/>
    </row>
    <row r="654" spans="1:9" x14ac:dyDescent="0.25">
      <c r="A654" s="21"/>
      <c r="B654" s="21"/>
      <c r="C654" s="530"/>
      <c r="D654" s="236"/>
      <c r="E654" s="276"/>
      <c r="F654" s="276"/>
      <c r="G654" s="237"/>
      <c r="H654" s="27"/>
      <c r="I654" s="91"/>
    </row>
    <row r="655" spans="1:9" x14ac:dyDescent="0.25">
      <c r="D655" s="226"/>
      <c r="E655" s="275"/>
      <c r="F655" s="275"/>
      <c r="G655" s="227"/>
      <c r="H655" s="27"/>
      <c r="I655" s="65"/>
    </row>
    <row r="656" spans="1:9" x14ac:dyDescent="0.25">
      <c r="A656" s="21"/>
      <c r="D656" s="226"/>
      <c r="E656" s="275"/>
      <c r="F656" s="275"/>
      <c r="G656" s="227"/>
      <c r="H656" s="27"/>
      <c r="I656" s="65"/>
    </row>
    <row r="657" spans="1:9" x14ac:dyDescent="0.25">
      <c r="D657" s="226"/>
      <c r="E657" s="275"/>
      <c r="F657" s="275"/>
      <c r="G657" s="237"/>
      <c r="H657" s="27"/>
      <c r="I657" s="65"/>
    </row>
    <row r="658" spans="1:9" x14ac:dyDescent="0.25">
      <c r="D658" s="226"/>
      <c r="E658" s="275"/>
      <c r="F658" s="275"/>
      <c r="G658" s="227"/>
      <c r="H658" s="27"/>
      <c r="I658" s="65"/>
    </row>
    <row r="659" spans="1:9" x14ac:dyDescent="0.25">
      <c r="D659" s="226"/>
      <c r="E659" s="275"/>
      <c r="F659" s="275"/>
      <c r="G659" s="227"/>
      <c r="H659" s="27"/>
      <c r="I659" s="65"/>
    </row>
    <row r="660" spans="1:9" x14ac:dyDescent="0.25">
      <c r="D660" s="226"/>
      <c r="E660" s="275"/>
      <c r="F660" s="275"/>
      <c r="G660" s="227"/>
      <c r="H660" s="27"/>
      <c r="I660" s="65"/>
    </row>
    <row r="661" spans="1:9" x14ac:dyDescent="0.25">
      <c r="D661" s="226"/>
      <c r="E661" s="275"/>
      <c r="F661" s="275"/>
      <c r="G661" s="227"/>
      <c r="H661" s="27"/>
      <c r="I661" s="65"/>
    </row>
    <row r="662" spans="1:9" x14ac:dyDescent="0.25">
      <c r="D662" s="226"/>
      <c r="E662" s="275"/>
      <c r="F662" s="275"/>
      <c r="G662" s="227"/>
      <c r="H662" s="27"/>
      <c r="I662" s="65"/>
    </row>
    <row r="663" spans="1:9" x14ac:dyDescent="0.25">
      <c r="D663" s="226"/>
      <c r="E663" s="275"/>
      <c r="F663" s="275"/>
      <c r="G663" s="227"/>
      <c r="H663" s="27"/>
      <c r="I663" s="65"/>
    </row>
    <row r="664" spans="1:9" x14ac:dyDescent="0.25">
      <c r="D664" s="226"/>
      <c r="E664" s="275"/>
      <c r="F664" s="275"/>
      <c r="G664" s="227"/>
      <c r="H664" s="27"/>
      <c r="I664" s="65"/>
    </row>
    <row r="665" spans="1:9" x14ac:dyDescent="0.25">
      <c r="D665" s="226"/>
      <c r="E665" s="275"/>
      <c r="F665" s="275"/>
      <c r="G665" s="227"/>
      <c r="H665" s="27"/>
      <c r="I665" s="65"/>
    </row>
    <row r="666" spans="1:9" x14ac:dyDescent="0.25">
      <c r="A666" s="21"/>
      <c r="D666" s="236"/>
      <c r="E666" s="276"/>
      <c r="F666" s="276"/>
      <c r="G666" s="237"/>
      <c r="H666" s="27"/>
      <c r="I666" s="65"/>
    </row>
    <row r="667" spans="1:9" x14ac:dyDescent="0.25">
      <c r="A667" s="21"/>
      <c r="D667" s="236"/>
      <c r="E667" s="276"/>
      <c r="F667" s="276"/>
      <c r="G667" s="237"/>
      <c r="H667" s="27"/>
      <c r="I667" s="65"/>
    </row>
    <row r="668" spans="1:9" x14ac:dyDescent="0.25">
      <c r="A668" s="21"/>
      <c r="D668" s="236"/>
      <c r="E668" s="276"/>
      <c r="F668" s="276"/>
      <c r="G668" s="237"/>
      <c r="H668" s="27"/>
      <c r="I668" s="65"/>
    </row>
    <row r="669" spans="1:9" x14ac:dyDescent="0.25">
      <c r="A669" s="21"/>
      <c r="D669" s="236"/>
      <c r="E669" s="276"/>
      <c r="F669" s="276"/>
      <c r="G669" s="237"/>
      <c r="H669" s="27"/>
      <c r="I669" s="65"/>
    </row>
    <row r="670" spans="1:9" x14ac:dyDescent="0.25">
      <c r="D670" s="226"/>
      <c r="E670" s="275"/>
      <c r="F670" s="275"/>
      <c r="G670" s="227"/>
      <c r="H670" s="27"/>
      <c r="I670" s="65"/>
    </row>
    <row r="671" spans="1:9" x14ac:dyDescent="0.25">
      <c r="A671" s="21"/>
      <c r="D671" s="226"/>
      <c r="E671" s="275"/>
      <c r="F671" s="275"/>
      <c r="G671" s="227"/>
      <c r="H671" s="27"/>
      <c r="I671" s="65"/>
    </row>
    <row r="672" spans="1:9" x14ac:dyDescent="0.25">
      <c r="D672" s="226"/>
      <c r="E672" s="275"/>
      <c r="F672" s="275"/>
      <c r="G672" s="227"/>
      <c r="H672" s="27"/>
      <c r="I672" s="65"/>
    </row>
    <row r="673" spans="1:9" x14ac:dyDescent="0.25">
      <c r="D673" s="226"/>
      <c r="E673" s="275"/>
      <c r="F673" s="275"/>
      <c r="G673" s="227"/>
      <c r="H673" s="27"/>
      <c r="I673" s="65"/>
    </row>
    <row r="674" spans="1:9" x14ac:dyDescent="0.25">
      <c r="D674" s="226"/>
      <c r="E674" s="275"/>
      <c r="F674" s="275"/>
      <c r="G674" s="227"/>
      <c r="H674" s="27"/>
      <c r="I674" s="65"/>
    </row>
    <row r="675" spans="1:9" x14ac:dyDescent="0.25">
      <c r="A675" s="21"/>
      <c r="D675" s="236"/>
      <c r="E675" s="276"/>
      <c r="F675" s="276"/>
      <c r="G675" s="237"/>
      <c r="H675" s="27"/>
      <c r="I675" s="65"/>
    </row>
    <row r="676" spans="1:9" x14ac:dyDescent="0.25">
      <c r="A676" s="21"/>
      <c r="D676" s="236"/>
      <c r="E676" s="276"/>
      <c r="F676" s="276"/>
      <c r="G676" s="237"/>
      <c r="H676" s="27"/>
      <c r="I676" s="65"/>
    </row>
    <row r="677" spans="1:9" x14ac:dyDescent="0.25">
      <c r="A677" s="21"/>
      <c r="D677" s="236"/>
      <c r="E677" s="276"/>
      <c r="F677" s="276"/>
      <c r="G677" s="237"/>
      <c r="H677" s="27"/>
      <c r="I677" s="65"/>
    </row>
    <row r="678" spans="1:9" x14ac:dyDescent="0.25">
      <c r="A678" s="21"/>
      <c r="D678" s="226"/>
      <c r="E678" s="275"/>
      <c r="F678" s="275"/>
      <c r="G678" s="227"/>
      <c r="H678" s="27"/>
      <c r="I678" s="65"/>
    </row>
    <row r="679" spans="1:9" x14ac:dyDescent="0.25">
      <c r="A679" s="21"/>
      <c r="B679" s="21"/>
      <c r="C679" s="530"/>
      <c r="D679" s="236"/>
      <c r="E679" s="276"/>
      <c r="F679" s="276"/>
      <c r="G679" s="237"/>
      <c r="H679" s="27"/>
      <c r="I679" s="91"/>
    </row>
    <row r="680" spans="1:9" x14ac:dyDescent="0.25">
      <c r="D680" s="226"/>
      <c r="E680" s="275"/>
      <c r="F680" s="275"/>
      <c r="G680" s="227"/>
      <c r="H680" s="27"/>
      <c r="I680" s="65"/>
    </row>
    <row r="681" spans="1:9" x14ac:dyDescent="0.25">
      <c r="D681" s="226"/>
      <c r="E681" s="275"/>
      <c r="F681" s="275"/>
      <c r="G681" s="227"/>
      <c r="H681" s="27"/>
      <c r="I681" s="65"/>
    </row>
    <row r="682" spans="1:9" x14ac:dyDescent="0.25">
      <c r="D682" s="226"/>
      <c r="E682" s="275"/>
      <c r="F682" s="275"/>
      <c r="G682" s="227"/>
      <c r="H682" s="27"/>
      <c r="I682" s="65"/>
    </row>
    <row r="683" spans="1:9" x14ac:dyDescent="0.25">
      <c r="D683" s="226"/>
      <c r="E683" s="275"/>
      <c r="F683" s="275"/>
      <c r="G683" s="227"/>
      <c r="H683" s="27"/>
      <c r="I683" s="65"/>
    </row>
    <row r="684" spans="1:9" x14ac:dyDescent="0.25">
      <c r="H684" s="27"/>
      <c r="I684" s="65"/>
    </row>
    <row r="685" spans="1:9" x14ac:dyDescent="0.25">
      <c r="A685" s="21"/>
      <c r="D685" s="22"/>
      <c r="E685" s="278"/>
      <c r="F685" s="278"/>
      <c r="G685" s="274"/>
      <c r="H685" s="27"/>
      <c r="I685" s="65"/>
    </row>
    <row r="686" spans="1:9" x14ac:dyDescent="0.25">
      <c r="H686" s="27"/>
      <c r="I686" s="65"/>
    </row>
    <row r="687" spans="1:9" x14ac:dyDescent="0.25">
      <c r="H687" s="27"/>
      <c r="I687" s="65"/>
    </row>
    <row r="688" spans="1:9" x14ac:dyDescent="0.25">
      <c r="H688" s="27"/>
      <c r="I688" s="65"/>
    </row>
    <row r="689" spans="1:9" x14ac:dyDescent="0.25">
      <c r="H689" s="27"/>
      <c r="I689" s="65"/>
    </row>
    <row r="690" spans="1:9" x14ac:dyDescent="0.25">
      <c r="H690" s="27"/>
      <c r="I690" s="65"/>
    </row>
    <row r="691" spans="1:9" x14ac:dyDescent="0.25">
      <c r="H691" s="27"/>
      <c r="I691" s="65"/>
    </row>
    <row r="692" spans="1:9" x14ac:dyDescent="0.25">
      <c r="C692" s="530"/>
      <c r="H692" s="27"/>
      <c r="I692" s="91"/>
    </row>
    <row r="693" spans="1:9" x14ac:dyDescent="0.25">
      <c r="A693" s="21"/>
      <c r="B693" s="21"/>
      <c r="H693" s="27"/>
      <c r="I693" s="65"/>
    </row>
    <row r="694" spans="1:9" x14ac:dyDescent="0.25">
      <c r="D694" s="226"/>
      <c r="E694" s="275"/>
      <c r="F694" s="275"/>
      <c r="G694" s="227"/>
      <c r="H694" s="27"/>
      <c r="I694" s="65"/>
    </row>
    <row r="695" spans="1:9" x14ac:dyDescent="0.25">
      <c r="D695" s="226"/>
      <c r="E695" s="275"/>
      <c r="F695" s="275"/>
      <c r="G695" s="227"/>
      <c r="H695" s="27"/>
      <c r="I695" s="65"/>
    </row>
    <row r="696" spans="1:9" x14ac:dyDescent="0.25">
      <c r="D696" s="226"/>
      <c r="E696" s="275"/>
      <c r="F696" s="275"/>
      <c r="G696" s="227"/>
      <c r="H696" s="27"/>
      <c r="I696" s="65"/>
    </row>
    <row r="697" spans="1:9" x14ac:dyDescent="0.25">
      <c r="D697" s="226"/>
      <c r="E697" s="275"/>
      <c r="F697" s="275"/>
      <c r="G697" s="227"/>
      <c r="H697" s="27"/>
      <c r="I697" s="65"/>
    </row>
    <row r="698" spans="1:9" x14ac:dyDescent="0.25">
      <c r="D698" s="226"/>
      <c r="E698" s="275"/>
      <c r="F698" s="275"/>
      <c r="G698" s="227"/>
      <c r="H698" s="27"/>
      <c r="I698" s="65"/>
    </row>
    <row r="699" spans="1:9" x14ac:dyDescent="0.25">
      <c r="D699" s="226"/>
      <c r="E699" s="275"/>
      <c r="F699" s="275"/>
      <c r="G699" s="227"/>
      <c r="H699" s="27"/>
      <c r="I699" s="65"/>
    </row>
    <row r="700" spans="1:9" x14ac:dyDescent="0.25">
      <c r="A700" s="21"/>
      <c r="B700" s="21"/>
      <c r="C700" s="530"/>
      <c r="D700" s="236"/>
      <c r="E700" s="276"/>
      <c r="F700" s="276"/>
      <c r="G700" s="237"/>
      <c r="H700" s="27"/>
      <c r="I700" s="91"/>
    </row>
    <row r="701" spans="1:9" x14ac:dyDescent="0.25">
      <c r="A701" s="21"/>
      <c r="B701" s="21"/>
      <c r="C701" s="530"/>
      <c r="D701" s="236"/>
      <c r="E701" s="276"/>
      <c r="F701" s="276"/>
      <c r="G701" s="237"/>
      <c r="H701" s="27"/>
      <c r="I701" s="91"/>
    </row>
    <row r="702" spans="1:9" x14ac:dyDescent="0.25">
      <c r="D702" s="226"/>
      <c r="E702" s="275"/>
      <c r="F702" s="275"/>
      <c r="G702" s="227"/>
      <c r="H702" s="27"/>
      <c r="I702" s="65"/>
    </row>
    <row r="703" spans="1:9" x14ac:dyDescent="0.25">
      <c r="A703" s="21"/>
      <c r="D703" s="226"/>
      <c r="E703" s="275"/>
      <c r="F703" s="275"/>
      <c r="G703" s="227"/>
      <c r="H703" s="27"/>
      <c r="I703" s="65"/>
    </row>
    <row r="704" spans="1:9" x14ac:dyDescent="0.25">
      <c r="D704" s="226"/>
      <c r="E704" s="275"/>
      <c r="F704" s="275"/>
      <c r="G704" s="227"/>
      <c r="H704" s="27"/>
      <c r="I704" s="65"/>
    </row>
    <row r="705" spans="1:9" x14ac:dyDescent="0.25">
      <c r="D705" s="226"/>
      <c r="E705" s="275"/>
      <c r="F705" s="275"/>
      <c r="G705" s="227"/>
      <c r="H705" s="27"/>
      <c r="I705" s="65"/>
    </row>
    <row r="706" spans="1:9" x14ac:dyDescent="0.25">
      <c r="D706" s="226"/>
      <c r="E706" s="275"/>
      <c r="F706" s="275"/>
      <c r="G706" s="227"/>
      <c r="H706" s="27"/>
      <c r="I706" s="65"/>
    </row>
    <row r="707" spans="1:9" x14ac:dyDescent="0.25">
      <c r="D707" s="226"/>
      <c r="E707" s="275"/>
      <c r="F707" s="275"/>
      <c r="G707" s="227"/>
      <c r="H707" s="27"/>
      <c r="I707" s="65"/>
    </row>
    <row r="708" spans="1:9" x14ac:dyDescent="0.25">
      <c r="D708" s="226"/>
      <c r="E708" s="275"/>
      <c r="F708" s="275"/>
      <c r="G708" s="227"/>
      <c r="H708" s="27"/>
      <c r="I708" s="65"/>
    </row>
    <row r="709" spans="1:9" x14ac:dyDescent="0.25">
      <c r="D709" s="226"/>
      <c r="E709" s="275"/>
      <c r="F709" s="275"/>
      <c r="G709" s="227"/>
      <c r="H709" s="27"/>
      <c r="I709" s="65"/>
    </row>
    <row r="710" spans="1:9" x14ac:dyDescent="0.25">
      <c r="D710" s="226"/>
      <c r="E710" s="275"/>
      <c r="F710" s="275"/>
      <c r="G710" s="227"/>
      <c r="H710" s="27"/>
      <c r="I710" s="65"/>
    </row>
    <row r="711" spans="1:9" x14ac:dyDescent="0.25">
      <c r="D711" s="226"/>
      <c r="E711" s="275"/>
      <c r="F711" s="275"/>
      <c r="G711" s="227"/>
      <c r="H711" s="27"/>
      <c r="I711" s="65"/>
    </row>
    <row r="712" spans="1:9" x14ac:dyDescent="0.25">
      <c r="A712" s="21"/>
      <c r="D712" s="236"/>
      <c r="E712" s="276"/>
      <c r="F712" s="276"/>
      <c r="G712" s="237"/>
      <c r="H712" s="27"/>
      <c r="I712" s="65"/>
    </row>
    <row r="713" spans="1:9" x14ac:dyDescent="0.25">
      <c r="A713" s="21"/>
      <c r="D713" s="236"/>
      <c r="E713" s="276"/>
      <c r="F713" s="276"/>
      <c r="G713" s="237"/>
      <c r="H713" s="27"/>
      <c r="I713" s="65"/>
    </row>
    <row r="714" spans="1:9" x14ac:dyDescent="0.25">
      <c r="D714" s="226"/>
      <c r="E714" s="275"/>
      <c r="F714" s="275"/>
      <c r="G714" s="227"/>
      <c r="H714" s="27"/>
      <c r="I714" s="65"/>
    </row>
    <row r="715" spans="1:9" x14ac:dyDescent="0.25">
      <c r="A715" s="21"/>
      <c r="D715" s="226"/>
      <c r="E715" s="275"/>
      <c r="F715" s="275"/>
      <c r="G715" s="227"/>
      <c r="H715" s="27"/>
      <c r="I715" s="65"/>
    </row>
    <row r="716" spans="1:9" x14ac:dyDescent="0.25">
      <c r="D716" s="226"/>
      <c r="E716" s="275"/>
      <c r="F716" s="275"/>
      <c r="G716" s="227"/>
      <c r="H716" s="27"/>
      <c r="I716" s="65"/>
    </row>
    <row r="717" spans="1:9" x14ac:dyDescent="0.25">
      <c r="D717" s="226"/>
      <c r="E717" s="275"/>
      <c r="F717" s="275"/>
      <c r="G717" s="227"/>
      <c r="H717" s="27"/>
      <c r="I717" s="65"/>
    </row>
    <row r="718" spans="1:9" x14ac:dyDescent="0.25">
      <c r="D718" s="226"/>
      <c r="E718" s="275"/>
      <c r="F718" s="275"/>
      <c r="G718" s="227"/>
      <c r="H718" s="27"/>
      <c r="I718" s="65"/>
    </row>
    <row r="719" spans="1:9" x14ac:dyDescent="0.25">
      <c r="A719" s="21"/>
      <c r="D719" s="236"/>
      <c r="E719" s="276"/>
      <c r="F719" s="276"/>
      <c r="G719" s="237"/>
      <c r="H719" s="27"/>
      <c r="I719" s="65"/>
    </row>
    <row r="720" spans="1:9" x14ac:dyDescent="0.25">
      <c r="D720" s="226"/>
      <c r="E720" s="275"/>
      <c r="F720" s="275"/>
      <c r="G720" s="227"/>
      <c r="H720" s="27"/>
      <c r="I720" s="65"/>
    </row>
    <row r="721" spans="1:9" x14ac:dyDescent="0.25">
      <c r="A721" s="21"/>
      <c r="D721" s="226"/>
      <c r="E721" s="275"/>
      <c r="F721" s="275"/>
      <c r="G721" s="227"/>
      <c r="H721" s="27"/>
      <c r="I721" s="65"/>
    </row>
    <row r="722" spans="1:9" x14ac:dyDescent="0.25">
      <c r="D722" s="226"/>
      <c r="E722" s="275"/>
      <c r="F722" s="275"/>
      <c r="G722" s="227"/>
      <c r="H722" s="27"/>
      <c r="I722" s="65"/>
    </row>
    <row r="723" spans="1:9" x14ac:dyDescent="0.25">
      <c r="A723" s="21"/>
      <c r="B723" s="21"/>
      <c r="C723" s="530"/>
      <c r="D723" s="236"/>
      <c r="E723" s="276"/>
      <c r="F723" s="276"/>
      <c r="G723" s="237"/>
      <c r="H723" s="27"/>
      <c r="I723" s="91"/>
    </row>
    <row r="724" spans="1:9" x14ac:dyDescent="0.25">
      <c r="H724" s="27"/>
      <c r="I724" s="65"/>
    </row>
    <row r="725" spans="1:9" x14ac:dyDescent="0.25">
      <c r="H725" s="27"/>
      <c r="I725" s="65"/>
    </row>
    <row r="726" spans="1:9" x14ac:dyDescent="0.25">
      <c r="H726" s="27"/>
      <c r="I726" s="65"/>
    </row>
    <row r="727" spans="1:9" x14ac:dyDescent="0.25">
      <c r="H727" s="27"/>
      <c r="I727" s="65"/>
    </row>
    <row r="728" spans="1:9" x14ac:dyDescent="0.25">
      <c r="H728" s="27"/>
      <c r="I728" s="65"/>
    </row>
    <row r="729" spans="1:9" x14ac:dyDescent="0.25">
      <c r="A729" s="21"/>
      <c r="D729" s="22"/>
      <c r="E729" s="278"/>
      <c r="F729" s="278"/>
      <c r="G729" s="274"/>
      <c r="H729" s="27"/>
      <c r="I729" s="65"/>
    </row>
    <row r="730" spans="1:9" x14ac:dyDescent="0.25">
      <c r="H730" s="27"/>
      <c r="I730" s="65"/>
    </row>
    <row r="731" spans="1:9" x14ac:dyDescent="0.25">
      <c r="H731" s="27"/>
      <c r="I731" s="65"/>
    </row>
    <row r="732" spans="1:9" x14ac:dyDescent="0.25">
      <c r="H732" s="27"/>
      <c r="I732" s="65"/>
    </row>
    <row r="733" spans="1:9" x14ac:dyDescent="0.25">
      <c r="H733" s="27"/>
      <c r="I733" s="65"/>
    </row>
    <row r="734" spans="1:9" x14ac:dyDescent="0.25">
      <c r="H734" s="27"/>
      <c r="I734" s="65"/>
    </row>
    <row r="735" spans="1:9" x14ac:dyDescent="0.25">
      <c r="H735" s="27"/>
      <c r="I735" s="65"/>
    </row>
    <row r="736" spans="1:9" x14ac:dyDescent="0.25">
      <c r="H736" s="27"/>
      <c r="I736" s="65"/>
    </row>
    <row r="737" spans="1:9" x14ac:dyDescent="0.25">
      <c r="H737" s="27"/>
      <c r="I737" s="65"/>
    </row>
    <row r="738" spans="1:9" x14ac:dyDescent="0.25">
      <c r="H738" s="27"/>
      <c r="I738" s="65"/>
    </row>
    <row r="739" spans="1:9" x14ac:dyDescent="0.25">
      <c r="A739" s="21"/>
      <c r="B739" s="21"/>
      <c r="H739" s="27"/>
      <c r="I739" s="65"/>
    </row>
    <row r="740" spans="1:9" x14ac:dyDescent="0.25">
      <c r="H740" s="27"/>
      <c r="I740" s="65"/>
    </row>
    <row r="741" spans="1:9" x14ac:dyDescent="0.25">
      <c r="H741" s="27"/>
      <c r="I741" s="65"/>
    </row>
    <row r="742" spans="1:9" x14ac:dyDescent="0.25">
      <c r="A742" s="21"/>
      <c r="B742" s="21"/>
      <c r="C742" s="530"/>
      <c r="D742" s="22"/>
      <c r="E742" s="278"/>
      <c r="F742" s="278"/>
      <c r="G742" s="274"/>
      <c r="H742" s="27"/>
      <c r="I742" s="91"/>
    </row>
    <row r="743" spans="1:9" x14ac:dyDescent="0.25">
      <c r="H743" s="27"/>
      <c r="I743" s="65"/>
    </row>
    <row r="744" spans="1:9" x14ac:dyDescent="0.25">
      <c r="A744" s="21"/>
      <c r="B744" s="21"/>
      <c r="C744" s="530"/>
      <c r="D744" s="22"/>
      <c r="E744" s="278"/>
      <c r="F744" s="278"/>
      <c r="H744" s="27"/>
      <c r="I744" s="91"/>
    </row>
    <row r="745" spans="1:9" x14ac:dyDescent="0.25">
      <c r="A745" s="21"/>
      <c r="B745" s="21"/>
      <c r="C745" s="530"/>
      <c r="D745" s="22"/>
      <c r="E745" s="278"/>
      <c r="F745" s="278"/>
      <c r="H745" s="27"/>
      <c r="I745" s="91"/>
    </row>
    <row r="746" spans="1:9" x14ac:dyDescent="0.25">
      <c r="A746" s="21"/>
      <c r="B746" s="21"/>
      <c r="C746" s="530"/>
      <c r="D746" s="22"/>
      <c r="E746" s="278"/>
      <c r="F746" s="278"/>
      <c r="H746" s="27"/>
      <c r="I746" s="91"/>
    </row>
    <row r="747" spans="1:9" x14ac:dyDescent="0.25">
      <c r="A747" s="21"/>
      <c r="B747" s="21"/>
      <c r="C747" s="530"/>
      <c r="D747" s="22"/>
      <c r="E747" s="278"/>
      <c r="F747" s="278"/>
      <c r="H747" s="27"/>
      <c r="I747" s="91"/>
    </row>
    <row r="748" spans="1:9" x14ac:dyDescent="0.25">
      <c r="A748" s="21"/>
      <c r="B748" s="21"/>
      <c r="C748" s="530"/>
      <c r="D748" s="22"/>
      <c r="E748" s="278"/>
      <c r="F748" s="278"/>
      <c r="H748" s="27"/>
      <c r="I748" s="91"/>
    </row>
    <row r="749" spans="1:9" x14ac:dyDescent="0.25">
      <c r="A749" s="21"/>
      <c r="B749" s="21"/>
      <c r="C749" s="530"/>
      <c r="D749" s="22"/>
      <c r="E749" s="278"/>
      <c r="F749" s="278"/>
      <c r="H749" s="27"/>
      <c r="I749" s="91"/>
    </row>
    <row r="750" spans="1:9" x14ac:dyDescent="0.25">
      <c r="A750" s="562"/>
      <c r="B750" s="563"/>
      <c r="C750" s="527"/>
      <c r="D750" s="280"/>
      <c r="E750" s="282"/>
      <c r="F750" s="282"/>
      <c r="H750" s="27"/>
      <c r="I750" s="529"/>
    </row>
    <row r="751" spans="1:9" x14ac:dyDescent="0.25">
      <c r="A751" s="562"/>
      <c r="B751" s="563"/>
      <c r="C751" s="527"/>
      <c r="D751" s="280"/>
      <c r="E751" s="282"/>
      <c r="F751" s="283"/>
      <c r="H751" s="27"/>
      <c r="I751" s="529"/>
    </row>
    <row r="752" spans="1:9" x14ac:dyDescent="0.25">
      <c r="A752" s="91"/>
      <c r="B752" s="91"/>
      <c r="C752" s="530"/>
      <c r="D752" s="284"/>
      <c r="E752" s="286"/>
      <c r="F752" s="286"/>
      <c r="G752" s="287"/>
      <c r="H752" s="27"/>
      <c r="I752" s="91"/>
    </row>
    <row r="753" spans="1:9" x14ac:dyDescent="0.25">
      <c r="A753" s="21"/>
      <c r="B753" s="21"/>
      <c r="C753" s="530"/>
      <c r="D753" s="22"/>
      <c r="E753" s="278"/>
      <c r="F753" s="278"/>
      <c r="G753" s="274"/>
      <c r="H753" s="27"/>
      <c r="I753" s="91"/>
    </row>
    <row r="754" spans="1:9" x14ac:dyDescent="0.25">
      <c r="A754" s="21"/>
      <c r="B754" s="21"/>
      <c r="C754" s="530"/>
      <c r="D754" s="22"/>
      <c r="E754" s="278"/>
      <c r="F754" s="278"/>
      <c r="G754" s="274"/>
      <c r="H754" s="27"/>
      <c r="I754" s="91"/>
    </row>
    <row r="755" spans="1:9" x14ac:dyDescent="0.25">
      <c r="A755" s="21"/>
      <c r="B755" s="21"/>
      <c r="C755" s="530"/>
      <c r="D755" s="236"/>
      <c r="E755" s="276"/>
      <c r="F755" s="276"/>
      <c r="G755" s="237"/>
      <c r="H755" s="27"/>
      <c r="I755" s="91"/>
    </row>
    <row r="756" spans="1:9" x14ac:dyDescent="0.25">
      <c r="A756" s="21"/>
      <c r="B756" s="21"/>
      <c r="C756" s="530"/>
      <c r="D756" s="273"/>
      <c r="E756" s="288"/>
      <c r="F756" s="288"/>
      <c r="H756" s="27"/>
      <c r="I756" s="91"/>
    </row>
    <row r="757" spans="1:9" x14ac:dyDescent="0.25">
      <c r="A757" s="21"/>
      <c r="B757" s="21"/>
      <c r="C757" s="530"/>
      <c r="D757" s="236"/>
      <c r="E757" s="276"/>
      <c r="F757" s="276"/>
      <c r="G757" s="227"/>
      <c r="H757" s="27"/>
      <c r="I757" s="91"/>
    </row>
    <row r="758" spans="1:9" x14ac:dyDescent="0.25">
      <c r="D758" s="226"/>
      <c r="E758" s="275"/>
      <c r="F758" s="275"/>
      <c r="G758" s="227"/>
      <c r="H758" s="27"/>
      <c r="I758" s="65"/>
    </row>
    <row r="759" spans="1:9" x14ac:dyDescent="0.25">
      <c r="D759" s="226"/>
      <c r="E759" s="275"/>
      <c r="F759" s="275"/>
      <c r="G759" s="227"/>
      <c r="H759" s="27"/>
      <c r="I759" s="65"/>
    </row>
    <row r="760" spans="1:9" x14ac:dyDescent="0.25">
      <c r="D760" s="226"/>
      <c r="E760" s="275"/>
      <c r="F760" s="275"/>
      <c r="G760" s="227"/>
      <c r="H760" s="27"/>
      <c r="I760" s="65"/>
    </row>
    <row r="761" spans="1:9" x14ac:dyDescent="0.25">
      <c r="D761" s="226"/>
      <c r="E761" s="275"/>
      <c r="F761" s="275"/>
      <c r="G761" s="227"/>
      <c r="H761" s="27"/>
      <c r="I761" s="65"/>
    </row>
    <row r="762" spans="1:9" x14ac:dyDescent="0.25">
      <c r="D762" s="226"/>
      <c r="E762" s="275"/>
      <c r="F762" s="275"/>
      <c r="G762" s="227"/>
      <c r="H762" s="27"/>
      <c r="I762" s="65"/>
    </row>
    <row r="763" spans="1:9" x14ac:dyDescent="0.25">
      <c r="D763" s="226"/>
      <c r="E763" s="275"/>
      <c r="F763" s="275"/>
      <c r="G763" s="227"/>
      <c r="H763" s="27"/>
      <c r="I763" s="65"/>
    </row>
    <row r="764" spans="1:9" x14ac:dyDescent="0.25">
      <c r="A764" s="21"/>
      <c r="B764" s="21"/>
      <c r="C764" s="530"/>
      <c r="D764" s="236"/>
      <c r="E764" s="276"/>
      <c r="F764" s="276"/>
      <c r="G764" s="237"/>
      <c r="H764" s="27"/>
      <c r="I764" s="91"/>
    </row>
    <row r="765" spans="1:9" x14ac:dyDescent="0.25">
      <c r="A765" s="21"/>
      <c r="B765" s="21"/>
      <c r="C765" s="530"/>
      <c r="D765" s="236"/>
      <c r="E765" s="276"/>
      <c r="F765" s="276"/>
      <c r="G765" s="237"/>
      <c r="H765" s="27"/>
      <c r="I765" s="91"/>
    </row>
    <row r="766" spans="1:9" x14ac:dyDescent="0.25">
      <c r="A766" s="21"/>
      <c r="B766" s="21"/>
      <c r="C766" s="530"/>
      <c r="D766" s="236"/>
      <c r="E766" s="276"/>
      <c r="F766" s="276"/>
      <c r="G766" s="237"/>
      <c r="H766" s="27"/>
      <c r="I766" s="91"/>
    </row>
    <row r="767" spans="1:9" x14ac:dyDescent="0.25">
      <c r="A767" s="21"/>
      <c r="B767" s="21"/>
      <c r="C767" s="530"/>
      <c r="D767" s="236"/>
      <c r="E767" s="276"/>
      <c r="F767" s="276"/>
      <c r="G767" s="237"/>
      <c r="H767" s="27"/>
      <c r="I767" s="91"/>
    </row>
    <row r="768" spans="1:9" x14ac:dyDescent="0.25">
      <c r="A768" s="21"/>
      <c r="B768" s="21"/>
      <c r="C768" s="530"/>
      <c r="D768" s="236"/>
      <c r="E768" s="276"/>
      <c r="F768" s="276"/>
      <c r="G768" s="237"/>
      <c r="H768" s="27"/>
      <c r="I768" s="91"/>
    </row>
    <row r="769" spans="1:9" x14ac:dyDescent="0.25">
      <c r="C769" s="530"/>
      <c r="D769" s="226"/>
      <c r="E769" s="275"/>
      <c r="F769" s="275"/>
      <c r="G769" s="227"/>
      <c r="H769" s="27"/>
      <c r="I769" s="91"/>
    </row>
    <row r="770" spans="1:9" x14ac:dyDescent="0.25">
      <c r="C770" s="530"/>
      <c r="D770" s="226"/>
      <c r="E770" s="275"/>
      <c r="F770" s="275"/>
      <c r="G770" s="227"/>
      <c r="H770" s="27"/>
      <c r="I770" s="91"/>
    </row>
    <row r="771" spans="1:9" x14ac:dyDescent="0.25">
      <c r="C771" s="530"/>
      <c r="D771" s="226"/>
      <c r="E771" s="275"/>
      <c r="F771" s="275"/>
      <c r="G771" s="227"/>
      <c r="H771" s="27"/>
      <c r="I771" s="91"/>
    </row>
    <row r="772" spans="1:9" x14ac:dyDescent="0.25">
      <c r="D772" s="226"/>
      <c r="E772" s="275"/>
      <c r="F772" s="275"/>
      <c r="G772" s="227"/>
      <c r="H772" s="27"/>
      <c r="I772" s="65"/>
    </row>
    <row r="773" spans="1:9" x14ac:dyDescent="0.25">
      <c r="D773" s="226"/>
      <c r="E773" s="275"/>
      <c r="F773" s="275"/>
      <c r="G773" s="227"/>
      <c r="H773" s="27"/>
      <c r="I773" s="65"/>
    </row>
    <row r="774" spans="1:9" x14ac:dyDescent="0.25">
      <c r="D774" s="226"/>
      <c r="E774" s="275"/>
      <c r="F774" s="275"/>
      <c r="G774" s="227"/>
      <c r="H774" s="27"/>
      <c r="I774" s="65"/>
    </row>
    <row r="775" spans="1:9" x14ac:dyDescent="0.25">
      <c r="D775" s="226"/>
      <c r="E775" s="275"/>
      <c r="F775" s="275"/>
      <c r="G775" s="227"/>
      <c r="H775" s="27"/>
      <c r="I775" s="65"/>
    </row>
    <row r="776" spans="1:9" x14ac:dyDescent="0.25">
      <c r="D776" s="226"/>
      <c r="E776" s="275"/>
      <c r="F776" s="275"/>
      <c r="G776" s="227"/>
      <c r="H776" s="27"/>
      <c r="I776" s="65"/>
    </row>
    <row r="777" spans="1:9" x14ac:dyDescent="0.25">
      <c r="D777" s="226"/>
      <c r="E777" s="275"/>
      <c r="F777" s="275"/>
      <c r="G777" s="227"/>
      <c r="H777" s="27"/>
      <c r="I777" s="65"/>
    </row>
    <row r="778" spans="1:9" x14ac:dyDescent="0.25">
      <c r="A778" s="21"/>
      <c r="B778" s="21"/>
      <c r="C778" s="530"/>
      <c r="D778" s="236"/>
      <c r="E778" s="276"/>
      <c r="F778" s="276"/>
      <c r="G778" s="237"/>
      <c r="H778" s="27"/>
      <c r="I778" s="91"/>
    </row>
    <row r="779" spans="1:9" x14ac:dyDescent="0.25">
      <c r="A779" s="21"/>
      <c r="B779" s="21"/>
      <c r="C779" s="530"/>
      <c r="D779" s="236"/>
      <c r="E779" s="276"/>
      <c r="F779" s="276"/>
      <c r="G779" s="237"/>
      <c r="H779" s="27"/>
      <c r="I779" s="91"/>
    </row>
    <row r="780" spans="1:9" x14ac:dyDescent="0.25">
      <c r="A780" s="21"/>
      <c r="B780" s="21"/>
      <c r="C780" s="530"/>
      <c r="D780" s="236"/>
      <c r="E780" s="276"/>
      <c r="F780" s="276"/>
      <c r="G780" s="237"/>
      <c r="H780" s="27"/>
      <c r="I780" s="91"/>
    </row>
    <row r="781" spans="1:9" x14ac:dyDescent="0.25">
      <c r="A781" s="21"/>
      <c r="B781" s="21"/>
      <c r="C781" s="530"/>
      <c r="D781" s="236"/>
      <c r="E781" s="276"/>
      <c r="F781" s="276"/>
      <c r="G781" s="237"/>
      <c r="H781" s="27"/>
      <c r="I781" s="91"/>
    </row>
    <row r="782" spans="1:9" x14ac:dyDescent="0.25">
      <c r="A782" s="21"/>
      <c r="B782" s="21"/>
      <c r="C782" s="530"/>
      <c r="D782" s="236"/>
      <c r="E782" s="276"/>
      <c r="F782" s="276"/>
      <c r="G782" s="237"/>
      <c r="H782" s="27"/>
      <c r="I782" s="91"/>
    </row>
    <row r="783" spans="1:9" x14ac:dyDescent="0.25">
      <c r="D783" s="226"/>
      <c r="E783" s="275"/>
      <c r="F783" s="275"/>
      <c r="G783" s="227"/>
      <c r="H783" s="27"/>
      <c r="I783" s="65"/>
    </row>
    <row r="784" spans="1:9" x14ac:dyDescent="0.25">
      <c r="D784" s="226"/>
      <c r="E784" s="275"/>
      <c r="F784" s="275"/>
      <c r="G784" s="227"/>
      <c r="H784" s="27"/>
      <c r="I784" s="65"/>
    </row>
    <row r="785" spans="1:9" x14ac:dyDescent="0.25">
      <c r="D785" s="226"/>
      <c r="E785" s="275"/>
      <c r="F785" s="275"/>
      <c r="G785" s="227"/>
      <c r="H785" s="27"/>
      <c r="I785" s="65"/>
    </row>
    <row r="786" spans="1:9" x14ac:dyDescent="0.25">
      <c r="A786" s="21"/>
      <c r="B786" s="21"/>
      <c r="C786" s="530"/>
      <c r="D786" s="236"/>
      <c r="E786" s="276"/>
      <c r="F786" s="276"/>
      <c r="G786" s="237"/>
      <c r="H786" s="27"/>
      <c r="I786" s="91"/>
    </row>
    <row r="787" spans="1:9" x14ac:dyDescent="0.25">
      <c r="A787" s="21"/>
      <c r="B787" s="21"/>
      <c r="C787" s="530"/>
      <c r="D787" s="236"/>
      <c r="E787" s="276"/>
      <c r="F787" s="276"/>
      <c r="G787" s="237"/>
      <c r="H787" s="27"/>
      <c r="I787" s="91"/>
    </row>
    <row r="788" spans="1:9" x14ac:dyDescent="0.25">
      <c r="A788" s="21"/>
      <c r="D788" s="236"/>
      <c r="E788" s="276"/>
      <c r="F788" s="276"/>
      <c r="G788" s="237"/>
      <c r="H788" s="27"/>
      <c r="I788" s="65"/>
    </row>
    <row r="789" spans="1:9" x14ac:dyDescent="0.25">
      <c r="A789" s="21"/>
      <c r="D789" s="236"/>
      <c r="E789" s="276"/>
      <c r="F789" s="276"/>
      <c r="G789" s="237"/>
      <c r="H789" s="27"/>
      <c r="I789" s="65"/>
    </row>
    <row r="790" spans="1:9" x14ac:dyDescent="0.25">
      <c r="A790" s="21"/>
      <c r="D790" s="236"/>
      <c r="E790" s="276"/>
      <c r="F790" s="276"/>
      <c r="G790" s="237"/>
      <c r="H790" s="27"/>
      <c r="I790" s="65"/>
    </row>
    <row r="791" spans="1:9" x14ac:dyDescent="0.25">
      <c r="A791" s="21"/>
      <c r="B791" s="21"/>
      <c r="C791" s="530"/>
      <c r="D791" s="236"/>
      <c r="E791" s="276"/>
      <c r="F791" s="276"/>
      <c r="G791" s="227"/>
      <c r="H791" s="27"/>
      <c r="I791" s="91"/>
    </row>
    <row r="792" spans="1:9" x14ac:dyDescent="0.25">
      <c r="A792" s="21"/>
      <c r="B792" s="21"/>
      <c r="C792" s="530"/>
      <c r="D792" s="236"/>
      <c r="E792" s="276"/>
      <c r="F792" s="276"/>
      <c r="G792" s="227"/>
      <c r="H792" s="27"/>
      <c r="I792" s="91"/>
    </row>
    <row r="793" spans="1:9" x14ac:dyDescent="0.25">
      <c r="A793" s="21"/>
      <c r="B793" s="21"/>
      <c r="C793" s="530"/>
      <c r="D793" s="236"/>
      <c r="E793" s="276"/>
      <c r="F793" s="276"/>
      <c r="G793" s="227"/>
      <c r="H793" s="27"/>
      <c r="I793" s="91"/>
    </row>
    <row r="794" spans="1:9" x14ac:dyDescent="0.25">
      <c r="A794" s="21"/>
      <c r="B794" s="21"/>
      <c r="C794" s="530"/>
      <c r="D794" s="236"/>
      <c r="E794" s="276"/>
      <c r="F794" s="276"/>
      <c r="G794" s="227"/>
      <c r="H794" s="27"/>
      <c r="I794" s="91"/>
    </row>
    <row r="795" spans="1:9" x14ac:dyDescent="0.25">
      <c r="A795" s="21"/>
      <c r="B795" s="21"/>
      <c r="C795" s="530"/>
      <c r="D795" s="236"/>
      <c r="E795" s="276"/>
      <c r="F795" s="276"/>
      <c r="G795" s="227"/>
      <c r="H795" s="27"/>
      <c r="I795" s="91"/>
    </row>
    <row r="796" spans="1:9" x14ac:dyDescent="0.25">
      <c r="A796" s="21"/>
      <c r="B796" s="21"/>
      <c r="C796" s="530"/>
      <c r="D796" s="236"/>
      <c r="E796" s="276"/>
      <c r="F796" s="276"/>
      <c r="G796" s="227"/>
      <c r="H796" s="27"/>
      <c r="I796" s="91"/>
    </row>
    <row r="797" spans="1:9" x14ac:dyDescent="0.25">
      <c r="D797" s="226"/>
      <c r="E797" s="275"/>
      <c r="F797" s="275"/>
      <c r="G797" s="227"/>
      <c r="H797" s="27"/>
      <c r="I797" s="65"/>
    </row>
    <row r="798" spans="1:9" x14ac:dyDescent="0.25">
      <c r="D798" s="226"/>
      <c r="E798" s="275"/>
      <c r="F798" s="275"/>
      <c r="G798" s="227"/>
      <c r="H798" s="27"/>
      <c r="I798" s="65"/>
    </row>
    <row r="799" spans="1:9" x14ac:dyDescent="0.25">
      <c r="D799" s="226"/>
      <c r="E799" s="275"/>
      <c r="F799" s="275"/>
      <c r="G799" s="227"/>
      <c r="H799" s="27"/>
      <c r="I799" s="65"/>
    </row>
    <row r="800" spans="1:9" x14ac:dyDescent="0.25">
      <c r="D800" s="226"/>
      <c r="E800" s="275"/>
      <c r="F800" s="275"/>
      <c r="G800" s="227"/>
      <c r="H800" s="27"/>
      <c r="I800" s="65"/>
    </row>
    <row r="801" spans="1:9" x14ac:dyDescent="0.25">
      <c r="D801" s="226"/>
      <c r="E801" s="275"/>
      <c r="F801" s="275"/>
      <c r="G801" s="227"/>
      <c r="H801" s="27"/>
      <c r="I801" s="65"/>
    </row>
    <row r="802" spans="1:9" x14ac:dyDescent="0.25">
      <c r="D802" s="226"/>
      <c r="E802" s="275"/>
      <c r="F802" s="275"/>
      <c r="G802" s="227"/>
      <c r="H802" s="27"/>
      <c r="I802" s="65"/>
    </row>
    <row r="803" spans="1:9" x14ac:dyDescent="0.25">
      <c r="A803" s="21"/>
      <c r="B803" s="21"/>
      <c r="C803" s="530"/>
      <c r="D803" s="236"/>
      <c r="E803" s="276"/>
      <c r="F803" s="276"/>
      <c r="G803" s="237"/>
      <c r="H803" s="27"/>
      <c r="I803" s="91"/>
    </row>
    <row r="804" spans="1:9" x14ac:dyDescent="0.25">
      <c r="A804" s="21"/>
      <c r="B804" s="21"/>
      <c r="C804" s="530"/>
      <c r="D804" s="236"/>
      <c r="E804" s="276"/>
      <c r="F804" s="276"/>
      <c r="G804" s="237"/>
      <c r="H804" s="27"/>
      <c r="I804" s="91"/>
    </row>
    <row r="805" spans="1:9" x14ac:dyDescent="0.25">
      <c r="A805" s="21"/>
      <c r="B805" s="21"/>
      <c r="C805" s="530"/>
      <c r="D805" s="236"/>
      <c r="E805" s="276"/>
      <c r="F805" s="276"/>
      <c r="G805" s="237"/>
      <c r="H805" s="27"/>
      <c r="I805" s="91"/>
    </row>
    <row r="806" spans="1:9" x14ac:dyDescent="0.25">
      <c r="A806" s="21"/>
      <c r="B806" s="21"/>
      <c r="C806" s="530"/>
      <c r="D806" s="236"/>
      <c r="E806" s="276"/>
      <c r="F806" s="276"/>
      <c r="G806" s="237"/>
      <c r="H806" s="27"/>
      <c r="I806" s="91"/>
    </row>
    <row r="807" spans="1:9" x14ac:dyDescent="0.25">
      <c r="A807" s="21"/>
      <c r="B807" s="21"/>
      <c r="C807" s="530"/>
      <c r="D807" s="236"/>
      <c r="E807" s="276"/>
      <c r="F807" s="276"/>
      <c r="G807" s="227"/>
      <c r="H807" s="27"/>
      <c r="I807" s="91"/>
    </row>
    <row r="808" spans="1:9" x14ac:dyDescent="0.25">
      <c r="D808" s="226"/>
      <c r="E808" s="275"/>
      <c r="F808" s="275"/>
      <c r="G808" s="227"/>
      <c r="H808" s="27"/>
      <c r="I808" s="65"/>
    </row>
    <row r="809" spans="1:9" x14ac:dyDescent="0.25">
      <c r="D809" s="226"/>
      <c r="E809" s="275"/>
      <c r="F809" s="275"/>
      <c r="G809" s="227"/>
      <c r="H809" s="27"/>
      <c r="I809" s="65"/>
    </row>
    <row r="810" spans="1:9" x14ac:dyDescent="0.25">
      <c r="D810" s="226"/>
      <c r="E810" s="275"/>
      <c r="F810" s="275"/>
      <c r="G810" s="227"/>
      <c r="H810" s="27"/>
      <c r="I810" s="65"/>
    </row>
    <row r="811" spans="1:9" x14ac:dyDescent="0.25">
      <c r="D811" s="226"/>
      <c r="E811" s="275"/>
      <c r="F811" s="275"/>
      <c r="G811" s="227"/>
      <c r="H811" s="27"/>
      <c r="I811" s="65"/>
    </row>
    <row r="812" spans="1:9" x14ac:dyDescent="0.25">
      <c r="D812" s="226"/>
      <c r="E812" s="275"/>
      <c r="F812" s="275"/>
      <c r="G812" s="227"/>
      <c r="H812" s="27"/>
      <c r="I812" s="65"/>
    </row>
    <row r="813" spans="1:9" x14ac:dyDescent="0.25">
      <c r="D813" s="226"/>
      <c r="E813" s="275"/>
      <c r="F813" s="275"/>
      <c r="G813" s="227"/>
      <c r="H813" s="27"/>
      <c r="I813" s="65"/>
    </row>
    <row r="814" spans="1:9" x14ac:dyDescent="0.25">
      <c r="D814" s="226"/>
      <c r="E814" s="275"/>
      <c r="F814" s="275"/>
      <c r="G814" s="227"/>
      <c r="H814" s="27"/>
      <c r="I814" s="65"/>
    </row>
    <row r="815" spans="1:9" x14ac:dyDescent="0.25">
      <c r="D815" s="226"/>
      <c r="E815" s="275"/>
      <c r="F815" s="275"/>
      <c r="G815" s="227"/>
      <c r="H815" s="27"/>
      <c r="I815" s="65"/>
    </row>
    <row r="816" spans="1:9" x14ac:dyDescent="0.25">
      <c r="D816" s="226"/>
      <c r="E816" s="275"/>
      <c r="F816" s="275"/>
      <c r="G816" s="227"/>
      <c r="H816" s="27"/>
      <c r="I816" s="65"/>
    </row>
    <row r="817" spans="1:9" x14ac:dyDescent="0.25">
      <c r="A817" s="21"/>
      <c r="D817" s="236"/>
      <c r="E817" s="276"/>
      <c r="F817" s="276"/>
      <c r="G817" s="237"/>
      <c r="H817" s="27"/>
      <c r="I817" s="65"/>
    </row>
    <row r="818" spans="1:9" x14ac:dyDescent="0.25">
      <c r="A818" s="21"/>
      <c r="D818" s="236"/>
      <c r="E818" s="276"/>
      <c r="F818" s="276"/>
      <c r="G818" s="237"/>
      <c r="H818" s="27"/>
      <c r="I818" s="65"/>
    </row>
    <row r="819" spans="1:9" x14ac:dyDescent="0.25">
      <c r="A819" s="21"/>
      <c r="D819" s="236"/>
      <c r="E819" s="276"/>
      <c r="F819" s="276"/>
      <c r="G819" s="237"/>
      <c r="H819" s="27"/>
      <c r="I819" s="65"/>
    </row>
    <row r="820" spans="1:9" x14ac:dyDescent="0.25">
      <c r="A820" s="21"/>
      <c r="D820" s="236"/>
      <c r="E820" s="276"/>
      <c r="F820" s="276"/>
      <c r="G820" s="237"/>
      <c r="H820" s="27"/>
      <c r="I820" s="65"/>
    </row>
    <row r="821" spans="1:9" x14ac:dyDescent="0.25">
      <c r="A821" s="21"/>
      <c r="B821" s="21"/>
      <c r="C821" s="530"/>
      <c r="D821" s="236"/>
      <c r="E821" s="276"/>
      <c r="F821" s="276"/>
      <c r="G821" s="227"/>
      <c r="H821" s="27"/>
      <c r="I821" s="91"/>
    </row>
    <row r="822" spans="1:9" x14ac:dyDescent="0.25">
      <c r="D822" s="226"/>
      <c r="E822" s="275"/>
      <c r="F822" s="275"/>
      <c r="G822" s="227"/>
      <c r="H822" s="27"/>
      <c r="I822" s="65"/>
    </row>
    <row r="823" spans="1:9" x14ac:dyDescent="0.25">
      <c r="D823" s="226"/>
      <c r="E823" s="275"/>
      <c r="F823" s="275"/>
      <c r="G823" s="227"/>
      <c r="H823" s="27"/>
      <c r="I823" s="65"/>
    </row>
    <row r="824" spans="1:9" x14ac:dyDescent="0.25">
      <c r="D824" s="226"/>
      <c r="E824" s="275"/>
      <c r="F824" s="275"/>
      <c r="G824" s="227"/>
      <c r="H824" s="27"/>
      <c r="I824" s="65"/>
    </row>
    <row r="825" spans="1:9" x14ac:dyDescent="0.25">
      <c r="A825" s="21"/>
      <c r="D825" s="236"/>
      <c r="E825" s="276"/>
      <c r="F825" s="276"/>
      <c r="G825" s="237"/>
      <c r="H825" s="27"/>
      <c r="I825" s="65"/>
    </row>
    <row r="826" spans="1:9" x14ac:dyDescent="0.25">
      <c r="A826" s="21"/>
      <c r="D826" s="236"/>
      <c r="E826" s="276"/>
      <c r="F826" s="276"/>
      <c r="G826" s="237"/>
      <c r="H826" s="27"/>
      <c r="I826" s="65"/>
    </row>
    <row r="827" spans="1:9" x14ac:dyDescent="0.25">
      <c r="A827" s="21"/>
      <c r="B827" s="21"/>
      <c r="C827" s="530"/>
      <c r="D827" s="236"/>
      <c r="E827" s="276"/>
      <c r="F827" s="276"/>
      <c r="G827" s="227"/>
      <c r="H827" s="27"/>
      <c r="I827" s="91"/>
    </row>
    <row r="828" spans="1:9" x14ac:dyDescent="0.25">
      <c r="A828" s="21"/>
      <c r="D828" s="236"/>
      <c r="E828" s="276"/>
      <c r="F828" s="276"/>
      <c r="G828" s="237"/>
      <c r="H828" s="27"/>
      <c r="I828" s="65"/>
    </row>
    <row r="829" spans="1:9" x14ac:dyDescent="0.25">
      <c r="A829" s="21"/>
      <c r="D829" s="236"/>
      <c r="E829" s="276"/>
      <c r="F829" s="276"/>
      <c r="G829" s="237"/>
      <c r="H829" s="27"/>
      <c r="I829" s="65"/>
    </row>
    <row r="830" spans="1:9" x14ac:dyDescent="0.25">
      <c r="A830" s="21"/>
      <c r="D830" s="226"/>
      <c r="E830" s="276"/>
      <c r="F830" s="276"/>
      <c r="G830" s="227"/>
      <c r="H830" s="27"/>
      <c r="I830" s="65"/>
    </row>
    <row r="831" spans="1:9" x14ac:dyDescent="0.25">
      <c r="A831" s="21"/>
      <c r="B831" s="21"/>
      <c r="C831" s="530"/>
      <c r="D831" s="236"/>
      <c r="E831" s="276"/>
      <c r="F831" s="276"/>
      <c r="G831" s="227"/>
      <c r="H831" s="27"/>
      <c r="I831" s="91"/>
    </row>
    <row r="832" spans="1:9" x14ac:dyDescent="0.25">
      <c r="A832" s="21"/>
      <c r="B832" s="21"/>
      <c r="C832" s="530"/>
      <c r="D832" s="236"/>
      <c r="E832" s="276"/>
      <c r="F832" s="276"/>
      <c r="G832" s="227"/>
      <c r="H832" s="27"/>
      <c r="I832" s="91"/>
    </row>
    <row r="833" spans="1:9" x14ac:dyDescent="0.25">
      <c r="A833" s="21"/>
      <c r="B833" s="21"/>
      <c r="C833" s="530"/>
      <c r="D833" s="236"/>
      <c r="E833" s="276"/>
      <c r="F833" s="276"/>
      <c r="G833" s="227"/>
      <c r="H833" s="27"/>
      <c r="I833" s="91"/>
    </row>
    <row r="834" spans="1:9" x14ac:dyDescent="0.25">
      <c r="A834" s="21"/>
      <c r="B834" s="21"/>
      <c r="C834" s="530"/>
      <c r="D834" s="236"/>
      <c r="E834" s="276"/>
      <c r="F834" s="276"/>
      <c r="G834" s="227"/>
      <c r="H834" s="27"/>
      <c r="I834" s="91"/>
    </row>
    <row r="835" spans="1:9" x14ac:dyDescent="0.25">
      <c r="A835" s="21"/>
      <c r="B835" s="21"/>
      <c r="C835" s="530"/>
      <c r="D835" s="236"/>
      <c r="E835" s="276"/>
      <c r="F835" s="276"/>
      <c r="G835" s="227"/>
      <c r="H835" s="27"/>
      <c r="I835" s="91"/>
    </row>
    <row r="836" spans="1:9" x14ac:dyDescent="0.25">
      <c r="A836" s="21"/>
      <c r="B836" s="21"/>
      <c r="C836" s="530"/>
      <c r="D836" s="236"/>
      <c r="E836" s="276"/>
      <c r="F836" s="276"/>
      <c r="G836" s="227"/>
      <c r="H836" s="27"/>
      <c r="I836" s="91"/>
    </row>
    <row r="837" spans="1:9" x14ac:dyDescent="0.25">
      <c r="A837" s="21"/>
      <c r="D837" s="226"/>
      <c r="E837" s="276"/>
      <c r="F837" s="276"/>
      <c r="G837" s="227"/>
      <c r="H837" s="27"/>
      <c r="I837" s="65"/>
    </row>
    <row r="838" spans="1:9" x14ac:dyDescent="0.25">
      <c r="A838" s="21"/>
      <c r="D838" s="226"/>
      <c r="E838" s="276"/>
      <c r="F838" s="276"/>
      <c r="G838" s="227"/>
      <c r="H838" s="27"/>
      <c r="I838" s="65"/>
    </row>
    <row r="839" spans="1:9" x14ac:dyDescent="0.25">
      <c r="A839" s="21"/>
      <c r="D839" s="226"/>
      <c r="E839" s="276"/>
      <c r="F839" s="276"/>
      <c r="G839" s="227"/>
      <c r="H839" s="27"/>
      <c r="I839" s="65"/>
    </row>
    <row r="840" spans="1:9" x14ac:dyDescent="0.25">
      <c r="A840" s="21"/>
      <c r="D840" s="226"/>
      <c r="E840" s="276"/>
      <c r="F840" s="276"/>
      <c r="G840" s="227"/>
      <c r="H840" s="27"/>
      <c r="I840" s="65"/>
    </row>
    <row r="841" spans="1:9" x14ac:dyDescent="0.25">
      <c r="A841" s="21"/>
      <c r="D841" s="226"/>
      <c r="E841" s="276"/>
      <c r="F841" s="276"/>
      <c r="G841" s="227"/>
      <c r="H841" s="27"/>
      <c r="I841" s="65"/>
    </row>
    <row r="842" spans="1:9" x14ac:dyDescent="0.25">
      <c r="A842" s="21"/>
      <c r="D842" s="226"/>
      <c r="E842" s="276"/>
      <c r="F842" s="276"/>
      <c r="G842" s="227"/>
      <c r="H842" s="27"/>
      <c r="I842" s="65"/>
    </row>
    <row r="843" spans="1:9" x14ac:dyDescent="0.25">
      <c r="A843" s="21"/>
      <c r="B843" s="21"/>
      <c r="C843" s="530"/>
      <c r="D843" s="236"/>
      <c r="E843" s="276"/>
      <c r="F843" s="276"/>
      <c r="G843" s="227"/>
      <c r="H843" s="27"/>
      <c r="I843" s="91"/>
    </row>
    <row r="844" spans="1:9" x14ac:dyDescent="0.25">
      <c r="A844" s="21"/>
      <c r="B844" s="21"/>
      <c r="C844" s="530"/>
      <c r="D844" s="236"/>
      <c r="E844" s="276"/>
      <c r="F844" s="276"/>
      <c r="G844" s="227"/>
      <c r="H844" s="27"/>
      <c r="I844" s="91"/>
    </row>
    <row r="845" spans="1:9" x14ac:dyDescent="0.25">
      <c r="D845" s="226"/>
      <c r="E845" s="275"/>
      <c r="F845" s="275"/>
      <c r="G845" s="227"/>
      <c r="H845" s="27"/>
      <c r="I845" s="65"/>
    </row>
    <row r="846" spans="1:9" x14ac:dyDescent="0.25">
      <c r="D846" s="226"/>
      <c r="E846" s="275"/>
      <c r="F846" s="275"/>
      <c r="G846" s="227"/>
      <c r="H846" s="27"/>
      <c r="I846" s="65"/>
    </row>
    <row r="847" spans="1:9" x14ac:dyDescent="0.25">
      <c r="D847" s="226"/>
      <c r="E847" s="275"/>
      <c r="F847" s="275"/>
      <c r="G847" s="227"/>
      <c r="H847" s="27"/>
      <c r="I847" s="65"/>
    </row>
    <row r="848" spans="1:9" x14ac:dyDescent="0.25">
      <c r="D848" s="226"/>
      <c r="E848" s="275"/>
      <c r="F848" s="275"/>
      <c r="G848" s="227"/>
      <c r="H848" s="27"/>
      <c r="I848" s="65"/>
    </row>
    <row r="849" spans="1:9" x14ac:dyDescent="0.25">
      <c r="D849" s="226"/>
      <c r="E849" s="275"/>
      <c r="F849" s="275"/>
      <c r="G849" s="227"/>
      <c r="H849" s="27"/>
      <c r="I849" s="65"/>
    </row>
    <row r="850" spans="1:9" x14ac:dyDescent="0.25">
      <c r="D850" s="226"/>
      <c r="E850" s="275"/>
      <c r="F850" s="275"/>
      <c r="G850" s="227"/>
      <c r="H850" s="27"/>
      <c r="I850" s="65"/>
    </row>
    <row r="851" spans="1:9" x14ac:dyDescent="0.25">
      <c r="A851" s="21"/>
      <c r="B851" s="21"/>
      <c r="C851" s="530"/>
      <c r="D851" s="236"/>
      <c r="E851" s="276"/>
      <c r="F851" s="276"/>
      <c r="G851" s="237"/>
      <c r="H851" s="27"/>
      <c r="I851" s="91"/>
    </row>
    <row r="852" spans="1:9" x14ac:dyDescent="0.25">
      <c r="A852" s="21"/>
      <c r="B852" s="21"/>
      <c r="C852" s="530"/>
      <c r="D852" s="236"/>
      <c r="E852" s="276"/>
      <c r="F852" s="276"/>
      <c r="G852" s="237"/>
      <c r="H852" s="27"/>
      <c r="I852" s="91"/>
    </row>
    <row r="853" spans="1:9" x14ac:dyDescent="0.25">
      <c r="A853" s="21"/>
      <c r="B853" s="21"/>
      <c r="C853" s="530"/>
      <c r="D853" s="236"/>
      <c r="E853" s="276"/>
      <c r="F853" s="276"/>
      <c r="G853" s="237"/>
      <c r="H853" s="27"/>
      <c r="I853" s="91"/>
    </row>
    <row r="854" spans="1:9" x14ac:dyDescent="0.25">
      <c r="A854" s="21"/>
      <c r="B854" s="21"/>
      <c r="C854" s="530"/>
      <c r="D854" s="236"/>
      <c r="E854" s="276"/>
      <c r="F854" s="276"/>
      <c r="G854" s="237"/>
      <c r="H854" s="27"/>
      <c r="I854" s="91"/>
    </row>
    <row r="855" spans="1:9" x14ac:dyDescent="0.25">
      <c r="A855" s="21"/>
      <c r="B855" s="21"/>
      <c r="C855" s="530"/>
      <c r="D855" s="236"/>
      <c r="E855" s="276"/>
      <c r="F855" s="276"/>
      <c r="G855" s="237"/>
      <c r="H855" s="27"/>
      <c r="I855" s="91"/>
    </row>
    <row r="856" spans="1:9" x14ac:dyDescent="0.25">
      <c r="D856" s="226"/>
      <c r="E856" s="275"/>
      <c r="F856" s="275"/>
      <c r="G856" s="227"/>
      <c r="H856" s="27"/>
      <c r="I856" s="65"/>
    </row>
    <row r="857" spans="1:9" x14ac:dyDescent="0.25">
      <c r="C857" s="530"/>
      <c r="D857" s="226"/>
      <c r="E857" s="275"/>
      <c r="F857" s="275"/>
      <c r="G857" s="227"/>
      <c r="H857" s="27"/>
      <c r="I857" s="91"/>
    </row>
    <row r="858" spans="1:9" x14ac:dyDescent="0.25">
      <c r="D858" s="226"/>
      <c r="E858" s="275"/>
      <c r="F858" s="275"/>
      <c r="G858" s="227"/>
      <c r="H858" s="27"/>
      <c r="I858" s="65"/>
    </row>
    <row r="859" spans="1:9" x14ac:dyDescent="0.25">
      <c r="D859" s="226"/>
      <c r="E859" s="275"/>
      <c r="F859" s="275"/>
      <c r="G859" s="227"/>
      <c r="H859" s="27"/>
      <c r="I859" s="65"/>
    </row>
    <row r="860" spans="1:9" x14ac:dyDescent="0.25">
      <c r="D860" s="226"/>
      <c r="E860" s="275"/>
      <c r="F860" s="275"/>
      <c r="G860" s="227"/>
      <c r="H860" s="27"/>
      <c r="I860" s="65"/>
    </row>
    <row r="861" spans="1:9" x14ac:dyDescent="0.25">
      <c r="D861" s="226"/>
      <c r="E861" s="275"/>
      <c r="F861" s="275"/>
      <c r="G861" s="227"/>
      <c r="H861" s="27"/>
      <c r="I861" s="65"/>
    </row>
    <row r="862" spans="1:9" x14ac:dyDescent="0.25">
      <c r="D862" s="226"/>
      <c r="E862" s="275"/>
      <c r="F862" s="275"/>
      <c r="G862" s="227"/>
      <c r="H862" s="27"/>
      <c r="I862" s="65"/>
    </row>
    <row r="863" spans="1:9" x14ac:dyDescent="0.25">
      <c r="D863" s="226"/>
      <c r="E863" s="275"/>
      <c r="F863" s="275"/>
      <c r="G863" s="227"/>
      <c r="H863" s="27"/>
      <c r="I863" s="65"/>
    </row>
    <row r="864" spans="1:9" x14ac:dyDescent="0.25">
      <c r="A864" s="21"/>
      <c r="D864" s="236"/>
      <c r="E864" s="276"/>
      <c r="F864" s="276"/>
      <c r="G864" s="237"/>
      <c r="H864" s="27"/>
      <c r="I864" s="65"/>
    </row>
    <row r="865" spans="1:9" x14ac:dyDescent="0.25">
      <c r="A865" s="21"/>
      <c r="D865" s="236"/>
      <c r="E865" s="276"/>
      <c r="F865" s="276"/>
      <c r="G865" s="237"/>
      <c r="H865" s="27"/>
      <c r="I865" s="65"/>
    </row>
    <row r="866" spans="1:9" x14ac:dyDescent="0.25">
      <c r="A866" s="21"/>
      <c r="D866" s="236"/>
      <c r="E866" s="276"/>
      <c r="F866" s="276"/>
      <c r="G866" s="237"/>
      <c r="H866" s="27"/>
      <c r="I866" s="65"/>
    </row>
    <row r="867" spans="1:9" x14ac:dyDescent="0.25">
      <c r="A867" s="21"/>
      <c r="D867" s="236"/>
      <c r="E867" s="276"/>
      <c r="F867" s="276"/>
      <c r="G867" s="237"/>
      <c r="H867" s="27"/>
      <c r="I867" s="65"/>
    </row>
    <row r="868" spans="1:9" x14ac:dyDescent="0.25">
      <c r="A868" s="21"/>
      <c r="D868" s="236"/>
      <c r="E868" s="276"/>
      <c r="F868" s="276"/>
      <c r="G868" s="237"/>
      <c r="H868" s="27"/>
      <c r="I868" s="65"/>
    </row>
    <row r="869" spans="1:9" x14ac:dyDescent="0.25">
      <c r="D869" s="226"/>
      <c r="E869" s="275"/>
      <c r="F869" s="275"/>
      <c r="G869" s="227"/>
      <c r="H869" s="27"/>
      <c r="I869" s="65"/>
    </row>
    <row r="870" spans="1:9" x14ac:dyDescent="0.25">
      <c r="D870" s="226"/>
      <c r="E870" s="275"/>
      <c r="F870" s="275"/>
      <c r="G870" s="227"/>
      <c r="H870" s="27"/>
      <c r="I870" s="65"/>
    </row>
    <row r="871" spans="1:9" x14ac:dyDescent="0.25">
      <c r="D871" s="226"/>
      <c r="E871" s="275"/>
      <c r="F871" s="275"/>
      <c r="G871" s="227"/>
      <c r="H871" s="27"/>
      <c r="I871" s="65"/>
    </row>
    <row r="872" spans="1:9" x14ac:dyDescent="0.25">
      <c r="A872" s="21"/>
      <c r="B872" s="21"/>
      <c r="C872" s="530"/>
      <c r="D872" s="236"/>
      <c r="E872" s="276"/>
      <c r="F872" s="276"/>
      <c r="G872" s="237"/>
      <c r="H872" s="27"/>
      <c r="I872" s="91"/>
    </row>
    <row r="873" spans="1:9" x14ac:dyDescent="0.25">
      <c r="A873" s="21"/>
      <c r="B873" s="21"/>
      <c r="C873" s="530"/>
      <c r="D873" s="236"/>
      <c r="E873" s="276"/>
      <c r="F873" s="276"/>
      <c r="G873" s="237"/>
      <c r="H873" s="27"/>
      <c r="I873" s="91"/>
    </row>
    <row r="874" spans="1:9" x14ac:dyDescent="0.25">
      <c r="A874" s="21"/>
      <c r="D874" s="236"/>
      <c r="E874" s="276"/>
      <c r="F874" s="276"/>
      <c r="G874" s="237"/>
      <c r="H874" s="27"/>
      <c r="I874" s="65"/>
    </row>
    <row r="875" spans="1:9" x14ac:dyDescent="0.25">
      <c r="A875" s="21"/>
      <c r="D875" s="236"/>
      <c r="E875" s="276"/>
      <c r="F875" s="276"/>
      <c r="G875" s="237"/>
      <c r="H875" s="27"/>
      <c r="I875" s="65"/>
    </row>
    <row r="876" spans="1:9" x14ac:dyDescent="0.25">
      <c r="A876" s="21"/>
      <c r="D876" s="236"/>
      <c r="E876" s="276"/>
      <c r="F876" s="276"/>
      <c r="G876" s="237"/>
      <c r="H876" s="27"/>
      <c r="I876" s="65"/>
    </row>
    <row r="877" spans="1:9" x14ac:dyDescent="0.25">
      <c r="A877" s="21"/>
      <c r="D877" s="236"/>
      <c r="E877" s="276"/>
      <c r="F877" s="276"/>
      <c r="G877" s="237"/>
      <c r="H877" s="27"/>
      <c r="I877" s="65"/>
    </row>
    <row r="878" spans="1:9" x14ac:dyDescent="0.25">
      <c r="A878" s="21"/>
      <c r="D878" s="236"/>
      <c r="E878" s="276"/>
      <c r="F878" s="276"/>
      <c r="G878" s="237"/>
      <c r="H878" s="27"/>
      <c r="I878" s="65"/>
    </row>
    <row r="879" spans="1:9" x14ac:dyDescent="0.25">
      <c r="A879" s="21"/>
      <c r="D879" s="226"/>
      <c r="E879" s="276"/>
      <c r="F879" s="276"/>
      <c r="G879" s="227"/>
      <c r="H879" s="27"/>
      <c r="I879" s="65"/>
    </row>
    <row r="880" spans="1:9" x14ac:dyDescent="0.25">
      <c r="A880" s="21"/>
      <c r="D880" s="226"/>
      <c r="E880" s="276"/>
      <c r="F880" s="276"/>
      <c r="G880" s="227"/>
      <c r="H880" s="27"/>
      <c r="I880" s="65"/>
    </row>
    <row r="881" spans="1:9" x14ac:dyDescent="0.25">
      <c r="A881" s="21"/>
      <c r="D881" s="226"/>
      <c r="E881" s="276"/>
      <c r="F881" s="276"/>
      <c r="G881" s="227"/>
      <c r="H881" s="27"/>
      <c r="I881" s="65"/>
    </row>
    <row r="882" spans="1:9" x14ac:dyDescent="0.25">
      <c r="A882" s="21"/>
      <c r="D882" s="226"/>
      <c r="E882" s="276"/>
      <c r="F882" s="276"/>
      <c r="G882" s="227"/>
      <c r="H882" s="27"/>
      <c r="I882" s="65"/>
    </row>
    <row r="883" spans="1:9" x14ac:dyDescent="0.25">
      <c r="A883" s="21"/>
      <c r="D883" s="226"/>
      <c r="E883" s="276"/>
      <c r="F883" s="276"/>
      <c r="G883" s="227"/>
      <c r="H883" s="27"/>
      <c r="I883" s="65"/>
    </row>
    <row r="884" spans="1:9" x14ac:dyDescent="0.25">
      <c r="A884" s="21"/>
      <c r="D884" s="226"/>
      <c r="E884" s="276"/>
      <c r="F884" s="276"/>
      <c r="G884" s="227"/>
      <c r="H884" s="27"/>
      <c r="I884" s="65"/>
    </row>
    <row r="885" spans="1:9" x14ac:dyDescent="0.25">
      <c r="A885" s="21"/>
      <c r="D885" s="226"/>
      <c r="E885" s="276"/>
      <c r="F885" s="276"/>
      <c r="G885" s="227"/>
      <c r="H885" s="27"/>
      <c r="I885" s="65"/>
    </row>
    <row r="886" spans="1:9" x14ac:dyDescent="0.25">
      <c r="A886" s="21"/>
      <c r="D886" s="226"/>
      <c r="E886" s="276"/>
      <c r="F886" s="276"/>
      <c r="G886" s="227"/>
      <c r="H886" s="27"/>
      <c r="I886" s="65"/>
    </row>
    <row r="887" spans="1:9" x14ac:dyDescent="0.25">
      <c r="A887" s="21"/>
      <c r="D887" s="226"/>
      <c r="E887" s="276"/>
      <c r="F887" s="276"/>
      <c r="G887" s="227"/>
      <c r="H887" s="27"/>
      <c r="I887" s="65"/>
    </row>
    <row r="888" spans="1:9" x14ac:dyDescent="0.25">
      <c r="A888" s="21"/>
      <c r="D888" s="226"/>
      <c r="E888" s="276"/>
      <c r="F888" s="276"/>
      <c r="G888" s="227"/>
      <c r="H888" s="27"/>
      <c r="I888" s="65"/>
    </row>
    <row r="889" spans="1:9" x14ac:dyDescent="0.25">
      <c r="A889" s="21"/>
      <c r="D889" s="226"/>
      <c r="E889" s="276"/>
      <c r="F889" s="276"/>
      <c r="G889" s="227"/>
      <c r="H889" s="27"/>
      <c r="I889" s="65"/>
    </row>
    <row r="890" spans="1:9" x14ac:dyDescent="0.25">
      <c r="A890" s="21"/>
      <c r="D890" s="226"/>
      <c r="E890" s="276"/>
      <c r="F890" s="276"/>
      <c r="G890" s="227"/>
      <c r="H890" s="27"/>
      <c r="I890" s="65"/>
    </row>
    <row r="891" spans="1:9" x14ac:dyDescent="0.25">
      <c r="A891" s="21"/>
      <c r="B891" s="21"/>
      <c r="C891" s="530"/>
      <c r="D891" s="236"/>
      <c r="E891" s="276"/>
      <c r="F891" s="276"/>
      <c r="G891" s="227"/>
      <c r="H891" s="27"/>
      <c r="I891" s="91"/>
    </row>
    <row r="892" spans="1:9" x14ac:dyDescent="0.25">
      <c r="A892" s="21"/>
      <c r="B892" s="21"/>
      <c r="C892" s="530"/>
      <c r="D892" s="236"/>
      <c r="E892" s="276"/>
      <c r="F892" s="276"/>
      <c r="G892" s="227"/>
      <c r="H892" s="27"/>
      <c r="I892" s="91"/>
    </row>
    <row r="893" spans="1:9" x14ac:dyDescent="0.25">
      <c r="D893" s="226"/>
      <c r="E893" s="275"/>
      <c r="F893" s="275"/>
      <c r="G893" s="227"/>
      <c r="H893" s="27"/>
      <c r="I893" s="65"/>
    </row>
    <row r="894" spans="1:9" x14ac:dyDescent="0.25">
      <c r="D894" s="226"/>
      <c r="E894" s="275"/>
      <c r="F894" s="275"/>
      <c r="G894" s="227"/>
      <c r="H894" s="27"/>
      <c r="I894" s="65"/>
    </row>
    <row r="895" spans="1:9" x14ac:dyDescent="0.25">
      <c r="D895" s="226"/>
      <c r="E895" s="275"/>
      <c r="F895" s="275"/>
      <c r="G895" s="227"/>
      <c r="H895" s="27"/>
      <c r="I895" s="65"/>
    </row>
    <row r="896" spans="1:9" x14ac:dyDescent="0.25">
      <c r="D896" s="226"/>
      <c r="E896" s="275"/>
      <c r="F896" s="275"/>
      <c r="G896" s="227"/>
      <c r="H896" s="27"/>
    </row>
    <row r="897" spans="1:9" x14ac:dyDescent="0.25">
      <c r="D897" s="226"/>
      <c r="E897" s="275"/>
      <c r="F897" s="275"/>
      <c r="G897" s="227"/>
      <c r="H897" s="27"/>
    </row>
    <row r="898" spans="1:9" x14ac:dyDescent="0.25">
      <c r="D898" s="226"/>
      <c r="E898" s="275"/>
      <c r="F898" s="275"/>
      <c r="G898" s="227"/>
      <c r="H898" s="27"/>
    </row>
    <row r="899" spans="1:9" x14ac:dyDescent="0.25">
      <c r="A899" s="21"/>
      <c r="B899" s="21"/>
      <c r="C899" s="530"/>
      <c r="D899" s="236"/>
      <c r="E899" s="276"/>
      <c r="F899" s="276"/>
      <c r="G899" s="237"/>
      <c r="H899" s="27"/>
      <c r="I899" s="448"/>
    </row>
    <row r="900" spans="1:9" x14ac:dyDescent="0.25">
      <c r="A900" s="21"/>
      <c r="B900" s="21"/>
      <c r="C900" s="530"/>
      <c r="D900" s="236"/>
      <c r="E900" s="276"/>
      <c r="F900" s="276"/>
      <c r="G900" s="237"/>
      <c r="H900" s="27"/>
      <c r="I900" s="448"/>
    </row>
    <row r="901" spans="1:9" x14ac:dyDescent="0.25">
      <c r="A901" s="21"/>
      <c r="B901" s="21"/>
      <c r="C901" s="530"/>
      <c r="D901" s="236"/>
      <c r="E901" s="276"/>
      <c r="F901" s="276"/>
      <c r="G901" s="237"/>
      <c r="H901" s="27"/>
      <c r="I901" s="448"/>
    </row>
    <row r="902" spans="1:9" x14ac:dyDescent="0.25">
      <c r="A902" s="21"/>
      <c r="B902" s="21"/>
      <c r="C902" s="530"/>
      <c r="D902" s="236"/>
      <c r="E902" s="276"/>
      <c r="F902" s="276"/>
      <c r="G902" s="237"/>
      <c r="H902" s="27"/>
      <c r="I902" s="448"/>
    </row>
    <row r="903" spans="1:9" x14ac:dyDescent="0.25">
      <c r="D903" s="226"/>
      <c r="E903" s="275"/>
      <c r="F903" s="275"/>
      <c r="G903" s="227"/>
      <c r="H903" s="27"/>
    </row>
    <row r="904" spans="1:9" x14ac:dyDescent="0.25">
      <c r="A904" s="21"/>
      <c r="D904" s="226"/>
      <c r="E904" s="275"/>
      <c r="F904" s="275"/>
      <c r="G904" s="227"/>
      <c r="H904" s="27"/>
    </row>
    <row r="905" spans="1:9" x14ac:dyDescent="0.25">
      <c r="C905" s="530"/>
      <c r="D905" s="226"/>
      <c r="E905" s="275"/>
      <c r="F905" s="275"/>
      <c r="G905" s="227"/>
      <c r="H905" s="27"/>
      <c r="I905" s="448"/>
    </row>
    <row r="906" spans="1:9" x14ac:dyDescent="0.25">
      <c r="C906" s="530"/>
      <c r="D906" s="226"/>
      <c r="E906" s="275"/>
      <c r="F906" s="275"/>
      <c r="G906" s="227"/>
      <c r="H906" s="27"/>
      <c r="I906" s="448"/>
    </row>
    <row r="907" spans="1:9" x14ac:dyDescent="0.25">
      <c r="C907" s="530"/>
      <c r="D907" s="226"/>
      <c r="E907" s="275"/>
      <c r="F907" s="275"/>
      <c r="G907" s="227"/>
      <c r="H907" s="27"/>
      <c r="I907" s="448"/>
    </row>
    <row r="908" spans="1:9" x14ac:dyDescent="0.25">
      <c r="D908" s="226"/>
      <c r="E908" s="275"/>
      <c r="F908" s="275"/>
      <c r="G908" s="227"/>
    </row>
    <row r="909" spans="1:9" x14ac:dyDescent="0.25">
      <c r="D909" s="226"/>
      <c r="E909" s="275"/>
      <c r="F909" s="275"/>
      <c r="G909" s="227"/>
    </row>
    <row r="910" spans="1:9" x14ac:dyDescent="0.25">
      <c r="D910" s="226"/>
      <c r="E910" s="275"/>
      <c r="F910" s="275"/>
      <c r="G910" s="227"/>
    </row>
    <row r="911" spans="1:9" x14ac:dyDescent="0.25">
      <c r="D911" s="226"/>
      <c r="E911" s="275"/>
      <c r="F911" s="275"/>
      <c r="G911" s="227"/>
    </row>
    <row r="912" spans="1:9" x14ac:dyDescent="0.25">
      <c r="D912" s="226"/>
      <c r="E912" s="275"/>
      <c r="F912" s="275"/>
      <c r="G912" s="227"/>
    </row>
    <row r="913" spans="1:9" x14ac:dyDescent="0.25">
      <c r="D913" s="226"/>
      <c r="E913" s="275"/>
      <c r="F913" s="275"/>
      <c r="G913" s="227"/>
    </row>
    <row r="914" spans="1:9" x14ac:dyDescent="0.25">
      <c r="A914" s="21"/>
      <c r="D914" s="236"/>
      <c r="E914" s="276"/>
      <c r="F914" s="276"/>
      <c r="G914" s="237"/>
    </row>
    <row r="915" spans="1:9" x14ac:dyDescent="0.25">
      <c r="A915" s="21"/>
      <c r="D915" s="236"/>
      <c r="E915" s="276"/>
      <c r="F915" s="276"/>
      <c r="G915" s="237"/>
    </row>
    <row r="916" spans="1:9" x14ac:dyDescent="0.25">
      <c r="A916" s="21"/>
      <c r="D916" s="236"/>
      <c r="E916" s="276"/>
      <c r="F916" s="276"/>
      <c r="G916" s="237"/>
    </row>
    <row r="917" spans="1:9" x14ac:dyDescent="0.25">
      <c r="A917" s="21"/>
      <c r="D917" s="236"/>
      <c r="E917" s="276"/>
      <c r="F917" s="276"/>
      <c r="G917" s="237"/>
    </row>
    <row r="918" spans="1:9" x14ac:dyDescent="0.25">
      <c r="D918" s="226"/>
      <c r="E918" s="275"/>
      <c r="F918" s="275"/>
      <c r="G918" s="227"/>
    </row>
    <row r="919" spans="1:9" x14ac:dyDescent="0.25">
      <c r="A919" s="21"/>
      <c r="D919" s="226"/>
      <c r="E919" s="275"/>
      <c r="F919" s="275"/>
      <c r="G919" s="227"/>
    </row>
    <row r="920" spans="1:9" x14ac:dyDescent="0.25">
      <c r="D920" s="226"/>
      <c r="E920" s="275"/>
      <c r="F920" s="275"/>
      <c r="G920" s="227"/>
    </row>
    <row r="921" spans="1:9" x14ac:dyDescent="0.25">
      <c r="D921" s="226"/>
      <c r="E921" s="275"/>
      <c r="F921" s="275"/>
      <c r="G921" s="227"/>
    </row>
    <row r="922" spans="1:9" x14ac:dyDescent="0.25">
      <c r="D922" s="226"/>
      <c r="E922" s="275"/>
      <c r="F922" s="275"/>
      <c r="G922" s="227"/>
    </row>
    <row r="923" spans="1:9" x14ac:dyDescent="0.25">
      <c r="D923" s="226"/>
      <c r="E923" s="275"/>
      <c r="F923" s="275"/>
      <c r="G923" s="227"/>
    </row>
    <row r="924" spans="1:9" x14ac:dyDescent="0.25">
      <c r="A924" s="21"/>
      <c r="D924" s="236"/>
      <c r="E924" s="276"/>
      <c r="F924" s="276"/>
      <c r="G924" s="237"/>
    </row>
    <row r="925" spans="1:9" x14ac:dyDescent="0.25">
      <c r="D925" s="226"/>
      <c r="E925" s="275"/>
      <c r="F925" s="275"/>
      <c r="G925" s="227"/>
    </row>
    <row r="926" spans="1:9" x14ac:dyDescent="0.25">
      <c r="A926" s="21"/>
      <c r="D926" s="226"/>
      <c r="E926" s="275"/>
      <c r="F926" s="275"/>
      <c r="G926" s="227"/>
    </row>
    <row r="927" spans="1:9" x14ac:dyDescent="0.25">
      <c r="D927" s="226"/>
      <c r="E927" s="275"/>
      <c r="F927" s="275"/>
      <c r="G927" s="227"/>
    </row>
    <row r="928" spans="1:9" x14ac:dyDescent="0.25">
      <c r="A928" s="21"/>
      <c r="B928" s="21"/>
      <c r="C928" s="530"/>
      <c r="D928" s="236"/>
      <c r="E928" s="276"/>
      <c r="F928" s="276"/>
      <c r="G928" s="237"/>
      <c r="I928" s="448"/>
    </row>
    <row r="929" spans="1:9" x14ac:dyDescent="0.25">
      <c r="D929" s="226"/>
      <c r="E929" s="275"/>
      <c r="F929" s="275"/>
      <c r="G929" s="227"/>
    </row>
    <row r="930" spans="1:9" x14ac:dyDescent="0.25">
      <c r="A930" s="21"/>
      <c r="D930" s="236"/>
      <c r="E930" s="276"/>
      <c r="F930" s="276"/>
      <c r="G930" s="237"/>
    </row>
    <row r="931" spans="1:9" x14ac:dyDescent="0.25">
      <c r="A931" s="21"/>
      <c r="D931" s="236"/>
      <c r="E931" s="276"/>
      <c r="F931" s="276"/>
      <c r="G931" s="237"/>
    </row>
    <row r="932" spans="1:9" x14ac:dyDescent="0.25">
      <c r="A932" s="21"/>
      <c r="D932" s="236"/>
      <c r="E932" s="276"/>
      <c r="F932" s="276"/>
      <c r="G932" s="237"/>
    </row>
    <row r="933" spans="1:9" x14ac:dyDescent="0.25">
      <c r="A933" s="21"/>
      <c r="D933" s="236"/>
      <c r="E933" s="276"/>
      <c r="F933" s="276"/>
      <c r="G933" s="237"/>
    </row>
    <row r="934" spans="1:9" x14ac:dyDescent="0.25">
      <c r="A934" s="21"/>
      <c r="D934" s="236"/>
      <c r="E934" s="276"/>
      <c r="F934" s="276"/>
      <c r="G934" s="237"/>
    </row>
    <row r="935" spans="1:9" x14ac:dyDescent="0.25">
      <c r="A935" s="21"/>
      <c r="D935" s="236"/>
      <c r="E935" s="276"/>
      <c r="F935" s="276"/>
      <c r="G935" s="237"/>
    </row>
    <row r="936" spans="1:9" x14ac:dyDescent="0.25">
      <c r="A936" s="21"/>
      <c r="D936" s="236"/>
      <c r="E936" s="276"/>
      <c r="F936" s="276"/>
      <c r="G936" s="237"/>
    </row>
    <row r="937" spans="1:9" x14ac:dyDescent="0.25">
      <c r="A937" s="21"/>
      <c r="D937" s="236"/>
      <c r="E937" s="276"/>
      <c r="F937" s="276"/>
      <c r="G937" s="237"/>
    </row>
    <row r="938" spans="1:9" x14ac:dyDescent="0.25">
      <c r="A938" s="21"/>
      <c r="D938" s="236"/>
      <c r="E938" s="276"/>
      <c r="F938" s="276"/>
      <c r="G938" s="237"/>
    </row>
    <row r="939" spans="1:9" x14ac:dyDescent="0.25">
      <c r="A939" s="21"/>
      <c r="B939" s="21"/>
      <c r="C939" s="530"/>
      <c r="D939" s="236"/>
      <c r="E939" s="276"/>
      <c r="F939" s="276"/>
      <c r="G939" s="227"/>
      <c r="I939" s="448"/>
    </row>
    <row r="940" spans="1:9" x14ac:dyDescent="0.25">
      <c r="A940" s="21"/>
      <c r="B940" s="21"/>
      <c r="C940" s="530"/>
      <c r="D940" s="236"/>
      <c r="E940" s="276"/>
      <c r="F940" s="276"/>
      <c r="G940" s="227"/>
      <c r="I940" s="448"/>
    </row>
    <row r="941" spans="1:9" x14ac:dyDescent="0.25">
      <c r="D941" s="226"/>
      <c r="E941" s="275"/>
      <c r="F941" s="275"/>
      <c r="G941" s="227"/>
    </row>
    <row r="942" spans="1:9" x14ac:dyDescent="0.25">
      <c r="D942" s="226"/>
      <c r="E942" s="275"/>
      <c r="F942" s="275"/>
      <c r="G942" s="227"/>
    </row>
    <row r="943" spans="1:9" x14ac:dyDescent="0.25">
      <c r="D943" s="226"/>
      <c r="E943" s="275"/>
      <c r="F943" s="275"/>
      <c r="G943" s="227"/>
    </row>
    <row r="944" spans="1:9" x14ac:dyDescent="0.25">
      <c r="D944" s="226"/>
      <c r="E944" s="275"/>
      <c r="F944" s="275"/>
      <c r="G944" s="227"/>
    </row>
    <row r="945" spans="1:9" x14ac:dyDescent="0.25">
      <c r="D945" s="226"/>
      <c r="E945" s="275"/>
      <c r="F945" s="275"/>
      <c r="G945" s="227"/>
    </row>
    <row r="946" spans="1:9" x14ac:dyDescent="0.25">
      <c r="D946" s="226"/>
      <c r="E946" s="275"/>
      <c r="F946" s="275"/>
      <c r="G946" s="227"/>
      <c r="I946" s="532"/>
    </row>
    <row r="947" spans="1:9" x14ac:dyDescent="0.25">
      <c r="A947" s="21"/>
      <c r="B947" s="21"/>
      <c r="C947" s="530"/>
      <c r="D947" s="236"/>
      <c r="E947" s="276"/>
      <c r="F947" s="276"/>
      <c r="G947" s="237"/>
      <c r="I947" s="448"/>
    </row>
    <row r="948" spans="1:9" x14ac:dyDescent="0.25">
      <c r="A948" s="21"/>
      <c r="B948" s="21"/>
      <c r="C948" s="530"/>
      <c r="D948" s="236"/>
      <c r="E948" s="276"/>
      <c r="F948" s="276"/>
      <c r="G948" s="237"/>
      <c r="I948" s="448"/>
    </row>
    <row r="949" spans="1:9" x14ac:dyDescent="0.25">
      <c r="A949" s="21"/>
      <c r="B949" s="21"/>
      <c r="C949" s="530"/>
      <c r="D949" s="236"/>
      <c r="E949" s="276"/>
      <c r="F949" s="276"/>
      <c r="G949" s="237"/>
      <c r="I949" s="448"/>
    </row>
    <row r="950" spans="1:9" x14ac:dyDescent="0.25">
      <c r="D950" s="226"/>
      <c r="E950" s="275"/>
      <c r="F950" s="275"/>
      <c r="G950" s="227"/>
    </row>
    <row r="951" spans="1:9" x14ac:dyDescent="0.25">
      <c r="A951" s="21"/>
      <c r="D951" s="226"/>
      <c r="E951" s="275"/>
      <c r="F951" s="275"/>
      <c r="G951" s="227"/>
    </row>
    <row r="952" spans="1:9" x14ac:dyDescent="0.25">
      <c r="D952" s="226"/>
      <c r="E952" s="275"/>
      <c r="F952" s="275"/>
      <c r="G952" s="227"/>
    </row>
    <row r="953" spans="1:9" x14ac:dyDescent="0.25">
      <c r="D953" s="226"/>
      <c r="E953" s="275"/>
      <c r="F953" s="275"/>
      <c r="G953" s="227"/>
    </row>
    <row r="954" spans="1:9" x14ac:dyDescent="0.25">
      <c r="D954" s="226"/>
      <c r="E954" s="275"/>
      <c r="F954" s="275"/>
      <c r="G954" s="227"/>
    </row>
    <row r="955" spans="1:9" x14ac:dyDescent="0.25">
      <c r="D955" s="226"/>
      <c r="E955" s="275"/>
      <c r="F955" s="275"/>
      <c r="G955" s="227"/>
    </row>
    <row r="956" spans="1:9" x14ac:dyDescent="0.25">
      <c r="D956" s="226"/>
      <c r="E956" s="275"/>
      <c r="F956" s="275"/>
      <c r="G956" s="227"/>
    </row>
    <row r="957" spans="1:9" x14ac:dyDescent="0.25">
      <c r="D957" s="226"/>
      <c r="E957" s="275"/>
      <c r="F957" s="275"/>
      <c r="G957" s="227"/>
    </row>
    <row r="958" spans="1:9" x14ac:dyDescent="0.25">
      <c r="D958" s="226"/>
      <c r="E958" s="275"/>
      <c r="F958" s="275"/>
      <c r="G958" s="227"/>
    </row>
    <row r="959" spans="1:9" x14ac:dyDescent="0.25">
      <c r="D959" s="226"/>
      <c r="E959" s="275"/>
      <c r="F959" s="275"/>
      <c r="G959" s="227"/>
    </row>
    <row r="960" spans="1:9" x14ac:dyDescent="0.25">
      <c r="D960" s="226"/>
      <c r="E960" s="275"/>
      <c r="F960" s="275"/>
      <c r="G960" s="227"/>
    </row>
    <row r="961" spans="1:9" x14ac:dyDescent="0.25">
      <c r="D961" s="226"/>
      <c r="E961" s="275"/>
      <c r="F961" s="275"/>
      <c r="G961" s="227"/>
    </row>
    <row r="962" spans="1:9" x14ac:dyDescent="0.25">
      <c r="A962" s="21"/>
      <c r="D962" s="236"/>
      <c r="E962" s="276"/>
      <c r="F962" s="276"/>
      <c r="G962" s="237"/>
    </row>
    <row r="963" spans="1:9" x14ac:dyDescent="0.25">
      <c r="A963" s="21"/>
      <c r="D963" s="236"/>
      <c r="E963" s="276"/>
      <c r="F963" s="276"/>
      <c r="G963" s="237"/>
    </row>
    <row r="964" spans="1:9" x14ac:dyDescent="0.25">
      <c r="A964" s="21"/>
      <c r="D964" s="236"/>
      <c r="E964" s="276"/>
      <c r="F964" s="276"/>
      <c r="G964" s="237"/>
    </row>
    <row r="965" spans="1:9" x14ac:dyDescent="0.25">
      <c r="A965" s="21"/>
      <c r="D965" s="236"/>
      <c r="E965" s="276"/>
      <c r="F965" s="276"/>
      <c r="G965" s="237"/>
    </row>
    <row r="966" spans="1:9" x14ac:dyDescent="0.25">
      <c r="D966" s="226"/>
      <c r="E966" s="275"/>
      <c r="F966" s="275"/>
      <c r="G966" s="227"/>
    </row>
    <row r="967" spans="1:9" x14ac:dyDescent="0.25">
      <c r="A967" s="21"/>
      <c r="D967" s="226"/>
      <c r="E967" s="275"/>
      <c r="F967" s="275"/>
      <c r="G967" s="227"/>
    </row>
    <row r="968" spans="1:9" x14ac:dyDescent="0.25">
      <c r="D968" s="226"/>
      <c r="E968" s="275"/>
      <c r="F968" s="275"/>
      <c r="G968" s="227"/>
    </row>
    <row r="969" spans="1:9" x14ac:dyDescent="0.25">
      <c r="D969" s="226"/>
      <c r="E969" s="275"/>
      <c r="F969" s="275"/>
      <c r="G969" s="227"/>
    </row>
    <row r="970" spans="1:9" x14ac:dyDescent="0.25">
      <c r="D970" s="226"/>
      <c r="E970" s="275"/>
      <c r="F970" s="275"/>
      <c r="G970" s="227"/>
    </row>
    <row r="971" spans="1:9" x14ac:dyDescent="0.25">
      <c r="A971" s="21"/>
      <c r="D971" s="236"/>
      <c r="E971" s="276"/>
      <c r="F971" s="276"/>
      <c r="G971" s="237"/>
    </row>
    <row r="972" spans="1:9" x14ac:dyDescent="0.25">
      <c r="D972" s="226"/>
      <c r="E972" s="275"/>
      <c r="F972" s="275"/>
      <c r="G972" s="227"/>
    </row>
    <row r="973" spans="1:9" x14ac:dyDescent="0.25">
      <c r="A973" s="21"/>
      <c r="D973" s="226"/>
      <c r="E973" s="275"/>
      <c r="F973" s="275"/>
      <c r="G973" s="227"/>
    </row>
    <row r="974" spans="1:9" x14ac:dyDescent="0.25">
      <c r="D974" s="226"/>
      <c r="E974" s="275"/>
      <c r="F974" s="275"/>
      <c r="G974" s="227"/>
    </row>
    <row r="975" spans="1:9" x14ac:dyDescent="0.25">
      <c r="A975" s="21"/>
      <c r="B975" s="21"/>
      <c r="C975" s="530"/>
      <c r="D975" s="236"/>
      <c r="E975" s="276"/>
      <c r="F975" s="276"/>
      <c r="G975" s="237"/>
      <c r="I975" s="448"/>
    </row>
    <row r="976" spans="1:9" x14ac:dyDescent="0.25">
      <c r="D976" s="226"/>
      <c r="E976" s="275"/>
      <c r="F976" s="275"/>
      <c r="G976" s="227"/>
    </row>
    <row r="977" spans="1:9" x14ac:dyDescent="0.25">
      <c r="A977" s="21"/>
      <c r="B977" s="21"/>
      <c r="C977" s="530"/>
      <c r="D977" s="236"/>
      <c r="E977" s="276"/>
      <c r="F977" s="276"/>
      <c r="G977" s="237"/>
      <c r="I977" s="448"/>
    </row>
    <row r="978" spans="1:9" x14ac:dyDescent="0.25">
      <c r="A978" s="21"/>
      <c r="B978" s="21"/>
      <c r="C978" s="530"/>
      <c r="D978" s="273"/>
      <c r="E978" s="278"/>
      <c r="F978" s="288"/>
      <c r="G978" s="274"/>
      <c r="I978" s="448"/>
    </row>
    <row r="979" spans="1:9" x14ac:dyDescent="0.25">
      <c r="A979" s="21"/>
      <c r="B979" s="21"/>
      <c r="C979" s="530"/>
      <c r="D979" s="273"/>
      <c r="E979" s="278"/>
      <c r="F979" s="288"/>
      <c r="G979" s="274"/>
      <c r="I979" s="448"/>
    </row>
    <row r="980" spans="1:9" x14ac:dyDescent="0.25">
      <c r="A980" s="21"/>
      <c r="B980" s="21"/>
      <c r="C980" s="530"/>
      <c r="D980" s="273"/>
      <c r="E980" s="278"/>
      <c r="F980" s="288"/>
      <c r="G980" s="274"/>
      <c r="I980" s="448"/>
    </row>
    <row r="981" spans="1:9" x14ac:dyDescent="0.25">
      <c r="A981" s="21"/>
      <c r="B981" s="21"/>
      <c r="C981" s="530"/>
      <c r="D981" s="273"/>
      <c r="E981" s="278"/>
      <c r="F981" s="288"/>
      <c r="G981" s="274"/>
      <c r="I981" s="448"/>
    </row>
    <row r="982" spans="1:9" x14ac:dyDescent="0.25">
      <c r="A982" s="21"/>
      <c r="B982" s="21"/>
      <c r="C982" s="530"/>
      <c r="D982" s="273"/>
      <c r="E982" s="278"/>
      <c r="F982" s="288"/>
      <c r="G982" s="274"/>
      <c r="I982" s="448"/>
    </row>
    <row r="983" spans="1:9" x14ac:dyDescent="0.25">
      <c r="A983" s="21"/>
      <c r="B983" s="21"/>
      <c r="C983" s="530"/>
      <c r="D983" s="273"/>
      <c r="E983" s="278"/>
      <c r="F983" s="288"/>
      <c r="G983" s="274"/>
      <c r="I983" s="448"/>
    </row>
    <row r="984" spans="1:9" x14ac:dyDescent="0.25">
      <c r="A984" s="21"/>
      <c r="B984" s="21"/>
      <c r="C984" s="530"/>
      <c r="D984" s="273"/>
      <c r="E984" s="278"/>
      <c r="F984" s="288"/>
      <c r="G984" s="274"/>
      <c r="I984" s="448"/>
    </row>
    <row r="985" spans="1:9" x14ac:dyDescent="0.25">
      <c r="A985" s="21"/>
      <c r="B985" s="21"/>
      <c r="C985" s="530"/>
      <c r="D985" s="273"/>
      <c r="E985" s="278"/>
      <c r="F985" s="288"/>
      <c r="G985" s="274"/>
      <c r="I985" s="448"/>
    </row>
    <row r="986" spans="1:9" x14ac:dyDescent="0.25">
      <c r="A986" s="21"/>
      <c r="B986" s="21"/>
      <c r="C986" s="530"/>
      <c r="D986" s="273"/>
      <c r="E986" s="278"/>
      <c r="F986" s="288"/>
      <c r="G986" s="274"/>
      <c r="I986" s="448"/>
    </row>
    <row r="987" spans="1:9" x14ac:dyDescent="0.25">
      <c r="A987" s="21"/>
      <c r="B987" s="21"/>
      <c r="C987" s="530"/>
      <c r="D987" s="273"/>
      <c r="E987" s="278"/>
      <c r="F987" s="288"/>
      <c r="G987" s="274"/>
      <c r="I987" s="448"/>
    </row>
    <row r="988" spans="1:9" x14ac:dyDescent="0.25">
      <c r="A988" s="21"/>
      <c r="B988" s="21"/>
      <c r="C988" s="530"/>
      <c r="D988" s="273"/>
      <c r="E988" s="278"/>
      <c r="F988" s="288"/>
      <c r="G988" s="274"/>
      <c r="I988" s="448"/>
    </row>
    <row r="989" spans="1:9" x14ac:dyDescent="0.25">
      <c r="A989" s="21"/>
      <c r="B989" s="21"/>
      <c r="C989" s="530"/>
      <c r="D989" s="273"/>
      <c r="E989" s="288"/>
      <c r="F989" s="288"/>
      <c r="I989" s="448"/>
    </row>
    <row r="990" spans="1:9" x14ac:dyDescent="0.25">
      <c r="A990" s="21"/>
      <c r="B990" s="21"/>
      <c r="C990" s="530"/>
      <c r="D990" s="273"/>
      <c r="E990" s="288"/>
      <c r="F990" s="288"/>
      <c r="I990" s="448"/>
    </row>
    <row r="991" spans="1:9" x14ac:dyDescent="0.25">
      <c r="D991" s="226"/>
      <c r="E991" s="275"/>
      <c r="F991" s="275"/>
      <c r="G991" s="227"/>
    </row>
    <row r="992" spans="1:9" x14ac:dyDescent="0.25">
      <c r="D992" s="226"/>
      <c r="E992" s="275"/>
      <c r="F992" s="275"/>
      <c r="G992" s="227"/>
    </row>
    <row r="993" spans="1:9" x14ac:dyDescent="0.25">
      <c r="D993" s="226"/>
      <c r="E993" s="275"/>
      <c r="F993" s="275"/>
      <c r="G993" s="227"/>
    </row>
    <row r="994" spans="1:9" x14ac:dyDescent="0.25">
      <c r="D994" s="226"/>
      <c r="E994" s="275"/>
      <c r="F994" s="275"/>
      <c r="G994" s="227"/>
    </row>
    <row r="995" spans="1:9" x14ac:dyDescent="0.25">
      <c r="D995" s="226"/>
      <c r="E995" s="275"/>
      <c r="F995" s="275"/>
      <c r="G995" s="227"/>
    </row>
    <row r="996" spans="1:9" x14ac:dyDescent="0.25">
      <c r="D996" s="226"/>
      <c r="E996" s="275"/>
      <c r="F996" s="275"/>
      <c r="G996" s="227"/>
    </row>
    <row r="997" spans="1:9" x14ac:dyDescent="0.25">
      <c r="D997" s="226"/>
      <c r="E997" s="275"/>
      <c r="F997" s="275"/>
      <c r="G997" s="227"/>
    </row>
    <row r="998" spans="1:9" x14ac:dyDescent="0.25">
      <c r="A998" s="21"/>
      <c r="B998" s="21"/>
      <c r="C998" s="530"/>
      <c r="D998" s="236"/>
      <c r="E998" s="276"/>
      <c r="F998" s="276"/>
      <c r="G998" s="237"/>
      <c r="I998" s="448"/>
    </row>
    <row r="999" spans="1:9" x14ac:dyDescent="0.25">
      <c r="A999" s="21"/>
      <c r="B999" s="21"/>
      <c r="C999" s="530"/>
      <c r="D999" s="236"/>
      <c r="E999" s="276"/>
      <c r="F999" s="276"/>
      <c r="G999" s="237"/>
      <c r="I999" s="448"/>
    </row>
    <row r="1000" spans="1:9" x14ac:dyDescent="0.25">
      <c r="A1000" s="21"/>
      <c r="B1000" s="21"/>
      <c r="C1000" s="530"/>
      <c r="D1000" s="236"/>
      <c r="E1000" s="276"/>
      <c r="F1000" s="276"/>
      <c r="G1000" s="237"/>
      <c r="I1000" s="448"/>
    </row>
    <row r="1001" spans="1:9" x14ac:dyDescent="0.25">
      <c r="D1001" s="226"/>
      <c r="E1001" s="275"/>
      <c r="F1001" s="275"/>
      <c r="G1001" s="227"/>
    </row>
    <row r="1002" spans="1:9" x14ac:dyDescent="0.25">
      <c r="A1002" s="21"/>
      <c r="D1002" s="226"/>
      <c r="E1002" s="275"/>
      <c r="F1002" s="275"/>
      <c r="G1002" s="227"/>
    </row>
    <row r="1003" spans="1:9" x14ac:dyDescent="0.25">
      <c r="D1003" s="226"/>
      <c r="E1003" s="275"/>
      <c r="F1003" s="275"/>
      <c r="G1003" s="237"/>
    </row>
    <row r="1004" spans="1:9" x14ac:dyDescent="0.25">
      <c r="D1004" s="226"/>
      <c r="E1004" s="275"/>
      <c r="F1004" s="275"/>
      <c r="G1004" s="237"/>
    </row>
    <row r="1005" spans="1:9" x14ac:dyDescent="0.25">
      <c r="D1005" s="226"/>
      <c r="E1005" s="275"/>
      <c r="F1005" s="275"/>
      <c r="G1005" s="227"/>
    </row>
    <row r="1006" spans="1:9" x14ac:dyDescent="0.25">
      <c r="D1006" s="226"/>
      <c r="E1006" s="275"/>
      <c r="F1006" s="275"/>
      <c r="G1006" s="227"/>
    </row>
    <row r="1007" spans="1:9" x14ac:dyDescent="0.25">
      <c r="D1007" s="226"/>
      <c r="E1007" s="275"/>
      <c r="F1007" s="275"/>
      <c r="G1007" s="227"/>
    </row>
    <row r="1008" spans="1:9" x14ac:dyDescent="0.25">
      <c r="D1008" s="226"/>
      <c r="E1008" s="275"/>
      <c r="F1008" s="275"/>
      <c r="G1008" s="227"/>
    </row>
    <row r="1009" spans="1:9" x14ac:dyDescent="0.25">
      <c r="D1009" s="226"/>
      <c r="E1009" s="275"/>
      <c r="F1009" s="275"/>
      <c r="G1009" s="227"/>
    </row>
    <row r="1010" spans="1:9" x14ac:dyDescent="0.25">
      <c r="D1010" s="226"/>
      <c r="E1010" s="275"/>
      <c r="F1010" s="275"/>
      <c r="G1010" s="227"/>
    </row>
    <row r="1011" spans="1:9" x14ac:dyDescent="0.25">
      <c r="A1011" s="21"/>
      <c r="D1011" s="236"/>
      <c r="E1011" s="276"/>
      <c r="F1011" s="276"/>
      <c r="G1011" s="237"/>
    </row>
    <row r="1012" spans="1:9" x14ac:dyDescent="0.25">
      <c r="A1012" s="21"/>
      <c r="D1012" s="236"/>
      <c r="E1012" s="276"/>
      <c r="F1012" s="276"/>
      <c r="G1012" s="237"/>
    </row>
    <row r="1013" spans="1:9" x14ac:dyDescent="0.25">
      <c r="A1013" s="21"/>
      <c r="D1013" s="236"/>
      <c r="E1013" s="276"/>
      <c r="F1013" s="276"/>
      <c r="G1013" s="237"/>
    </row>
    <row r="1014" spans="1:9" x14ac:dyDescent="0.25">
      <c r="A1014" s="21"/>
      <c r="D1014" s="236"/>
      <c r="E1014" s="276"/>
      <c r="F1014" s="276"/>
      <c r="G1014" s="237"/>
    </row>
    <row r="1015" spans="1:9" x14ac:dyDescent="0.25">
      <c r="D1015" s="226"/>
      <c r="E1015" s="275"/>
      <c r="F1015" s="275"/>
      <c r="G1015" s="227"/>
    </row>
    <row r="1016" spans="1:9" x14ac:dyDescent="0.25">
      <c r="A1016" s="21"/>
      <c r="D1016" s="226"/>
      <c r="E1016" s="275"/>
      <c r="F1016" s="275"/>
      <c r="G1016" s="227"/>
    </row>
    <row r="1017" spans="1:9" x14ac:dyDescent="0.25">
      <c r="D1017" s="226"/>
      <c r="E1017" s="275"/>
      <c r="F1017" s="275"/>
      <c r="G1017" s="227"/>
    </row>
    <row r="1018" spans="1:9" x14ac:dyDescent="0.25">
      <c r="D1018" s="226"/>
      <c r="E1018" s="275"/>
      <c r="F1018" s="275"/>
      <c r="G1018" s="227"/>
    </row>
    <row r="1019" spans="1:9" x14ac:dyDescent="0.25">
      <c r="D1019" s="226"/>
      <c r="E1019" s="275"/>
      <c r="F1019" s="275"/>
      <c r="G1019" s="227"/>
    </row>
    <row r="1020" spans="1:9" x14ac:dyDescent="0.25">
      <c r="A1020" s="21"/>
      <c r="D1020" s="236"/>
      <c r="E1020" s="276"/>
      <c r="F1020" s="276"/>
      <c r="G1020" s="237"/>
    </row>
    <row r="1021" spans="1:9" x14ac:dyDescent="0.25">
      <c r="A1021" s="21"/>
      <c r="D1021" s="236"/>
      <c r="E1021" s="276"/>
      <c r="F1021" s="276"/>
      <c r="G1021" s="237"/>
    </row>
    <row r="1022" spans="1:9" x14ac:dyDescent="0.25">
      <c r="A1022" s="21"/>
      <c r="D1022" s="236"/>
      <c r="E1022" s="276"/>
      <c r="F1022" s="276"/>
      <c r="G1022" s="237"/>
    </row>
    <row r="1023" spans="1:9" x14ac:dyDescent="0.25">
      <c r="A1023" s="21"/>
      <c r="D1023" s="226"/>
      <c r="E1023" s="275"/>
      <c r="F1023" s="275"/>
      <c r="G1023" s="227"/>
    </row>
    <row r="1024" spans="1:9" x14ac:dyDescent="0.25">
      <c r="A1024" s="21"/>
      <c r="B1024" s="21"/>
      <c r="C1024" s="530"/>
      <c r="D1024" s="236"/>
      <c r="E1024" s="276"/>
      <c r="F1024" s="276"/>
      <c r="G1024" s="237"/>
      <c r="I1024" s="448"/>
    </row>
    <row r="1025" spans="1:9" x14ac:dyDescent="0.25">
      <c r="D1025" s="226"/>
      <c r="E1025" s="275"/>
      <c r="F1025" s="275"/>
      <c r="G1025" s="227"/>
    </row>
    <row r="1026" spans="1:9" x14ac:dyDescent="0.25">
      <c r="A1026" s="21"/>
      <c r="D1026" s="236"/>
      <c r="E1026" s="276"/>
      <c r="F1026" s="276"/>
      <c r="G1026" s="237"/>
    </row>
    <row r="1027" spans="1:9" x14ac:dyDescent="0.25">
      <c r="A1027" s="21"/>
      <c r="D1027" s="236"/>
      <c r="E1027" s="276"/>
      <c r="F1027" s="276"/>
      <c r="G1027" s="237"/>
    </row>
    <row r="1028" spans="1:9" x14ac:dyDescent="0.25">
      <c r="A1028" s="21"/>
      <c r="D1028" s="236"/>
      <c r="E1028" s="276"/>
      <c r="F1028" s="276"/>
      <c r="G1028" s="237"/>
    </row>
    <row r="1029" spans="1:9" x14ac:dyDescent="0.25">
      <c r="A1029" s="21"/>
      <c r="D1029" s="273"/>
      <c r="E1029" s="278"/>
      <c r="F1029" s="288"/>
      <c r="G1029" s="274"/>
    </row>
    <row r="1030" spans="1:9" x14ac:dyDescent="0.25">
      <c r="A1030" s="21"/>
      <c r="D1030" s="273"/>
      <c r="E1030" s="278"/>
      <c r="F1030" s="288"/>
      <c r="G1030" s="274"/>
    </row>
    <row r="1031" spans="1:9" x14ac:dyDescent="0.25">
      <c r="A1031" s="21"/>
      <c r="D1031" s="273"/>
      <c r="E1031" s="278"/>
      <c r="F1031" s="288"/>
      <c r="G1031" s="274"/>
    </row>
    <row r="1032" spans="1:9" x14ac:dyDescent="0.25">
      <c r="A1032" s="21"/>
      <c r="D1032" s="273"/>
      <c r="E1032" s="278"/>
      <c r="F1032" s="288"/>
      <c r="G1032" s="274"/>
    </row>
    <row r="1033" spans="1:9" x14ac:dyDescent="0.25">
      <c r="A1033" s="21"/>
      <c r="D1033" s="273"/>
      <c r="E1033" s="278"/>
      <c r="F1033" s="288"/>
      <c r="G1033" s="274"/>
    </row>
    <row r="1034" spans="1:9" x14ac:dyDescent="0.25">
      <c r="A1034" s="21"/>
      <c r="D1034" s="273"/>
      <c r="E1034" s="278"/>
      <c r="F1034" s="288"/>
      <c r="G1034" s="274"/>
    </row>
    <row r="1035" spans="1:9" x14ac:dyDescent="0.25">
      <c r="A1035" s="21"/>
      <c r="D1035" s="273"/>
      <c r="E1035" s="278"/>
      <c r="F1035" s="288"/>
      <c r="G1035" s="274"/>
    </row>
    <row r="1036" spans="1:9" x14ac:dyDescent="0.25">
      <c r="A1036" s="21"/>
      <c r="D1036" s="273"/>
      <c r="E1036" s="278"/>
      <c r="F1036" s="288"/>
      <c r="G1036" s="274"/>
    </row>
    <row r="1037" spans="1:9" x14ac:dyDescent="0.25">
      <c r="A1037" s="21"/>
      <c r="D1037" s="273"/>
      <c r="E1037" s="278"/>
      <c r="F1037" s="288"/>
      <c r="G1037" s="274"/>
    </row>
    <row r="1038" spans="1:9" x14ac:dyDescent="0.25">
      <c r="A1038" s="21"/>
      <c r="B1038" s="21"/>
      <c r="C1038" s="530"/>
      <c r="D1038" s="273"/>
      <c r="E1038" s="288"/>
      <c r="F1038" s="288"/>
      <c r="I1038" s="448"/>
    </row>
    <row r="1039" spans="1:9" x14ac:dyDescent="0.25">
      <c r="A1039" s="21"/>
      <c r="B1039" s="21"/>
      <c r="C1039" s="530"/>
      <c r="D1039" s="273"/>
      <c r="E1039" s="288"/>
      <c r="F1039" s="288"/>
      <c r="I1039" s="448"/>
    </row>
    <row r="1040" spans="1:9" x14ac:dyDescent="0.25">
      <c r="D1040" s="226"/>
      <c r="E1040" s="275"/>
      <c r="F1040" s="275"/>
      <c r="G1040" s="227"/>
    </row>
    <row r="1041" spans="1:9" x14ac:dyDescent="0.25">
      <c r="D1041" s="226"/>
      <c r="E1041" s="275"/>
      <c r="F1041" s="275"/>
      <c r="G1041" s="227"/>
    </row>
    <row r="1042" spans="1:9" x14ac:dyDescent="0.25">
      <c r="D1042" s="226"/>
      <c r="E1042" s="275"/>
      <c r="F1042" s="275"/>
      <c r="G1042" s="227"/>
    </row>
    <row r="1043" spans="1:9" x14ac:dyDescent="0.25">
      <c r="D1043" s="226"/>
      <c r="E1043" s="275"/>
      <c r="F1043" s="275"/>
      <c r="G1043" s="227"/>
    </row>
    <row r="1044" spans="1:9" x14ac:dyDescent="0.25">
      <c r="D1044" s="226"/>
      <c r="E1044" s="275"/>
      <c r="F1044" s="275"/>
      <c r="G1044" s="227"/>
    </row>
    <row r="1045" spans="1:9" x14ac:dyDescent="0.25">
      <c r="D1045" s="226"/>
      <c r="E1045" s="275"/>
      <c r="F1045" s="275"/>
      <c r="G1045" s="227"/>
    </row>
    <row r="1046" spans="1:9" x14ac:dyDescent="0.25">
      <c r="D1046" s="226"/>
      <c r="E1046" s="275"/>
      <c r="F1046" s="275"/>
      <c r="G1046" s="227"/>
    </row>
    <row r="1047" spans="1:9" x14ac:dyDescent="0.25">
      <c r="A1047" s="21"/>
      <c r="C1047" s="530"/>
      <c r="D1047" s="236"/>
      <c r="E1047" s="276"/>
      <c r="F1047" s="276"/>
      <c r="G1047" s="237"/>
      <c r="I1047" s="448"/>
    </row>
    <row r="1048" spans="1:9" x14ac:dyDescent="0.25">
      <c r="A1048" s="21"/>
      <c r="C1048" s="530"/>
      <c r="D1048" s="236"/>
      <c r="E1048" s="276"/>
      <c r="F1048" s="276"/>
      <c r="G1048" s="237"/>
      <c r="I1048" s="448"/>
    </row>
    <row r="1049" spans="1:9" x14ac:dyDescent="0.25">
      <c r="A1049" s="21"/>
      <c r="C1049" s="530"/>
      <c r="D1049" s="236"/>
      <c r="E1049" s="276"/>
      <c r="F1049" s="276"/>
      <c r="G1049" s="237"/>
      <c r="I1049" s="448"/>
    </row>
    <row r="1050" spans="1:9" x14ac:dyDescent="0.25">
      <c r="A1050" s="21"/>
      <c r="B1050" s="21"/>
      <c r="C1050" s="530"/>
      <c r="D1050" s="236"/>
      <c r="E1050" s="276"/>
      <c r="F1050" s="276"/>
      <c r="G1050" s="237"/>
      <c r="I1050" s="448"/>
    </row>
    <row r="1051" spans="1:9" x14ac:dyDescent="0.25">
      <c r="A1051" s="21"/>
      <c r="B1051" s="21"/>
      <c r="C1051" s="530"/>
      <c r="D1051" s="236"/>
      <c r="E1051" s="276"/>
      <c r="F1051" s="276"/>
      <c r="G1051" s="237"/>
      <c r="I1051" s="448"/>
    </row>
    <row r="1052" spans="1:9" x14ac:dyDescent="0.25">
      <c r="D1052" s="226"/>
      <c r="E1052" s="275"/>
      <c r="F1052" s="275"/>
      <c r="G1052" s="227"/>
    </row>
    <row r="1053" spans="1:9" x14ac:dyDescent="0.25">
      <c r="D1053" s="226"/>
      <c r="E1053" s="275"/>
      <c r="F1053" s="275"/>
      <c r="G1053" s="227"/>
    </row>
    <row r="1054" spans="1:9" x14ac:dyDescent="0.25">
      <c r="C1054" s="530"/>
      <c r="D1054" s="226"/>
      <c r="E1054" s="275"/>
      <c r="F1054" s="275"/>
      <c r="G1054" s="227"/>
      <c r="I1054" s="448"/>
    </row>
    <row r="1055" spans="1:9" x14ac:dyDescent="0.25">
      <c r="C1055" s="530"/>
      <c r="D1055" s="226"/>
      <c r="E1055" s="275"/>
      <c r="F1055" s="275"/>
      <c r="G1055" s="227"/>
      <c r="I1055" s="448"/>
    </row>
    <row r="1056" spans="1:9" x14ac:dyDescent="0.25">
      <c r="D1056" s="226"/>
      <c r="E1056" s="275"/>
      <c r="F1056" s="275"/>
      <c r="G1056" s="227"/>
    </row>
    <row r="1057" spans="1:9" x14ac:dyDescent="0.25">
      <c r="D1057" s="226"/>
      <c r="E1057" s="275"/>
      <c r="F1057" s="275"/>
      <c r="G1057" s="227"/>
    </row>
    <row r="1058" spans="1:9" x14ac:dyDescent="0.25">
      <c r="D1058" s="226"/>
      <c r="E1058" s="275"/>
      <c r="F1058" s="275"/>
      <c r="G1058" s="227"/>
    </row>
    <row r="1059" spans="1:9" x14ac:dyDescent="0.25">
      <c r="D1059" s="226"/>
      <c r="E1059" s="275"/>
      <c r="F1059" s="275"/>
      <c r="G1059" s="227"/>
    </row>
    <row r="1060" spans="1:9" x14ac:dyDescent="0.25">
      <c r="D1060" s="226"/>
      <c r="E1060" s="275"/>
      <c r="F1060" s="275"/>
      <c r="G1060" s="227"/>
    </row>
    <row r="1061" spans="1:9" x14ac:dyDescent="0.25">
      <c r="A1061" s="21"/>
      <c r="D1061" s="236"/>
      <c r="E1061" s="276"/>
      <c r="F1061" s="276"/>
      <c r="G1061" s="237"/>
    </row>
    <row r="1062" spans="1:9" x14ac:dyDescent="0.25">
      <c r="A1062" s="21"/>
      <c r="D1062" s="236"/>
      <c r="E1062" s="276"/>
      <c r="F1062" s="276"/>
      <c r="G1062" s="237"/>
    </row>
    <row r="1063" spans="1:9" x14ac:dyDescent="0.25">
      <c r="A1063" s="21"/>
      <c r="D1063" s="236"/>
      <c r="E1063" s="276"/>
      <c r="F1063" s="276"/>
      <c r="G1063" s="237"/>
    </row>
    <row r="1064" spans="1:9" x14ac:dyDescent="0.25">
      <c r="A1064" s="21"/>
      <c r="D1064" s="236"/>
      <c r="E1064" s="276"/>
      <c r="F1064" s="276"/>
      <c r="G1064" s="237"/>
    </row>
    <row r="1065" spans="1:9" x14ac:dyDescent="0.25">
      <c r="A1065" s="21"/>
      <c r="D1065" s="236"/>
      <c r="E1065" s="276"/>
      <c r="F1065" s="276"/>
      <c r="G1065" s="237"/>
    </row>
    <row r="1066" spans="1:9" x14ac:dyDescent="0.25">
      <c r="D1066" s="226"/>
      <c r="E1066" s="275"/>
      <c r="F1066" s="275"/>
      <c r="G1066" s="227"/>
    </row>
    <row r="1067" spans="1:9" x14ac:dyDescent="0.25">
      <c r="D1067" s="226"/>
      <c r="E1067" s="275"/>
      <c r="F1067" s="275"/>
      <c r="G1067" s="227"/>
    </row>
    <row r="1068" spans="1:9" x14ac:dyDescent="0.25">
      <c r="D1068" s="226"/>
      <c r="E1068" s="275"/>
      <c r="F1068" s="275"/>
      <c r="G1068" s="227"/>
    </row>
    <row r="1069" spans="1:9" x14ac:dyDescent="0.25">
      <c r="D1069" s="226"/>
      <c r="E1069" s="275"/>
      <c r="F1069" s="275"/>
      <c r="G1069" s="227"/>
    </row>
    <row r="1070" spans="1:9" x14ac:dyDescent="0.25">
      <c r="A1070" s="21"/>
      <c r="B1070" s="21"/>
      <c r="C1070" s="530"/>
      <c r="D1070" s="236"/>
      <c r="E1070" s="276"/>
      <c r="F1070" s="276"/>
      <c r="G1070" s="237"/>
      <c r="I1070" s="448"/>
    </row>
    <row r="1071" spans="1:9" x14ac:dyDescent="0.25">
      <c r="A1071" s="21"/>
      <c r="B1071" s="21"/>
      <c r="C1071" s="530"/>
      <c r="D1071" s="236"/>
      <c r="E1071" s="276"/>
      <c r="F1071" s="276"/>
      <c r="G1071" s="237"/>
      <c r="I1071" s="448"/>
    </row>
    <row r="1072" spans="1:9" x14ac:dyDescent="0.25">
      <c r="A1072" s="21"/>
      <c r="D1072" s="236"/>
      <c r="E1072" s="276"/>
      <c r="F1072" s="276"/>
      <c r="G1072" s="237"/>
    </row>
    <row r="1073" spans="1:9" x14ac:dyDescent="0.25">
      <c r="A1073" s="21"/>
      <c r="D1073" s="236"/>
      <c r="E1073" s="276"/>
      <c r="F1073" s="276"/>
      <c r="G1073" s="237"/>
    </row>
    <row r="1074" spans="1:9" x14ac:dyDescent="0.25">
      <c r="A1074" s="21"/>
      <c r="D1074" s="236"/>
      <c r="E1074" s="276"/>
      <c r="F1074" s="276"/>
      <c r="G1074" s="237"/>
    </row>
    <row r="1075" spans="1:9" x14ac:dyDescent="0.25">
      <c r="A1075" s="562"/>
      <c r="B1075" s="563"/>
      <c r="C1075" s="527"/>
      <c r="D1075" s="236"/>
      <c r="E1075" s="276"/>
      <c r="F1075" s="276"/>
      <c r="G1075" s="227"/>
      <c r="I1075" s="524"/>
    </row>
    <row r="1076" spans="1:9" x14ac:dyDescent="0.25">
      <c r="A1076" s="562"/>
      <c r="B1076" s="563"/>
      <c r="C1076" s="527"/>
      <c r="D1076" s="236"/>
      <c r="E1076" s="276"/>
      <c r="F1076" s="276"/>
      <c r="G1076" s="227"/>
      <c r="I1076" s="524"/>
    </row>
    <row r="1077" spans="1:9" x14ac:dyDescent="0.25">
      <c r="A1077" s="562"/>
      <c r="B1077" s="563"/>
      <c r="C1077" s="527"/>
      <c r="D1077" s="236"/>
      <c r="E1077" s="276"/>
      <c r="F1077" s="276"/>
      <c r="G1077" s="227"/>
      <c r="I1077" s="524"/>
    </row>
    <row r="1078" spans="1:9" x14ac:dyDescent="0.25">
      <c r="A1078" s="562"/>
      <c r="B1078" s="563"/>
      <c r="C1078" s="527"/>
      <c r="D1078" s="236"/>
      <c r="E1078" s="276"/>
      <c r="F1078" s="276"/>
      <c r="G1078" s="227"/>
      <c r="I1078" s="524"/>
    </row>
    <row r="1079" spans="1:9" x14ac:dyDescent="0.25">
      <c r="D1079" s="226"/>
      <c r="E1079" s="275"/>
      <c r="F1079" s="275"/>
      <c r="G1079" s="227"/>
    </row>
    <row r="1080" spans="1:9" x14ac:dyDescent="0.25">
      <c r="C1080" s="530"/>
      <c r="D1080" s="226"/>
      <c r="E1080" s="275"/>
      <c r="F1080" s="275"/>
      <c r="G1080" s="227"/>
      <c r="I1080" s="448"/>
    </row>
    <row r="1081" spans="1:9" x14ac:dyDescent="0.25">
      <c r="A1081" s="21"/>
      <c r="B1081" s="21"/>
      <c r="C1081" s="530"/>
      <c r="D1081" s="236"/>
      <c r="E1081" s="276"/>
      <c r="F1081" s="276"/>
      <c r="G1081" s="227"/>
      <c r="I1081" s="448"/>
    </row>
    <row r="1082" spans="1:9" x14ac:dyDescent="0.25">
      <c r="D1082" s="226"/>
      <c r="E1082" s="275"/>
      <c r="F1082" s="275"/>
      <c r="G1082" s="227"/>
    </row>
    <row r="1083" spans="1:9" x14ac:dyDescent="0.25">
      <c r="D1083" s="226"/>
      <c r="E1083" s="275"/>
      <c r="F1083" s="275"/>
      <c r="G1083" s="227"/>
    </row>
    <row r="1084" spans="1:9" x14ac:dyDescent="0.25">
      <c r="D1084" s="226"/>
      <c r="E1084" s="275"/>
      <c r="F1084" s="275"/>
      <c r="G1084" s="227"/>
    </row>
    <row r="1085" spans="1:9" x14ac:dyDescent="0.25">
      <c r="D1085" s="226"/>
      <c r="E1085" s="275"/>
      <c r="F1085" s="275"/>
      <c r="G1085" s="227"/>
    </row>
    <row r="1086" spans="1:9" x14ac:dyDescent="0.25">
      <c r="D1086" s="226"/>
      <c r="E1086" s="275"/>
      <c r="F1086" s="275"/>
      <c r="G1086" s="227"/>
    </row>
    <row r="1087" spans="1:9" x14ac:dyDescent="0.25">
      <c r="D1087" s="226"/>
      <c r="E1087" s="275"/>
      <c r="F1087" s="275"/>
      <c r="G1087" s="227"/>
    </row>
    <row r="1088" spans="1:9" x14ac:dyDescent="0.25">
      <c r="A1088" s="21"/>
      <c r="B1088" s="21"/>
      <c r="C1088" s="530"/>
      <c r="D1088" s="236"/>
      <c r="E1088" s="276"/>
      <c r="F1088" s="276"/>
      <c r="G1088" s="237"/>
      <c r="I1088" s="448"/>
    </row>
    <row r="1089" spans="1:9" x14ac:dyDescent="0.25">
      <c r="A1089" s="21"/>
      <c r="B1089" s="21"/>
      <c r="C1089" s="530"/>
      <c r="D1089" s="236"/>
      <c r="E1089" s="276"/>
      <c r="F1089" s="276"/>
      <c r="G1089" s="237"/>
      <c r="I1089" s="448"/>
    </row>
    <row r="1090" spans="1:9" x14ac:dyDescent="0.25">
      <c r="A1090" s="21"/>
      <c r="B1090" s="21"/>
      <c r="C1090" s="530"/>
      <c r="D1090" s="236"/>
      <c r="E1090" s="276"/>
      <c r="F1090" s="276"/>
      <c r="G1090" s="237"/>
      <c r="I1090" s="448"/>
    </row>
    <row r="1091" spans="1:9" x14ac:dyDescent="0.25">
      <c r="A1091" s="21"/>
      <c r="B1091" s="21"/>
      <c r="C1091" s="530"/>
      <c r="D1091" s="236"/>
      <c r="E1091" s="276"/>
      <c r="F1091" s="276"/>
      <c r="G1091" s="237"/>
      <c r="I1091" s="448"/>
    </row>
    <row r="1092" spans="1:9" x14ac:dyDescent="0.25">
      <c r="D1092" s="226"/>
      <c r="E1092" s="275"/>
      <c r="F1092" s="275"/>
      <c r="G1092" s="227"/>
    </row>
    <row r="1093" spans="1:9" x14ac:dyDescent="0.25">
      <c r="A1093" s="21"/>
      <c r="D1093" s="226"/>
      <c r="E1093" s="275"/>
      <c r="F1093" s="275"/>
      <c r="G1093" s="227"/>
    </row>
    <row r="1094" spans="1:9" x14ac:dyDescent="0.25">
      <c r="D1094" s="226"/>
      <c r="E1094" s="275"/>
      <c r="F1094" s="275"/>
      <c r="G1094" s="227"/>
    </row>
    <row r="1095" spans="1:9" x14ac:dyDescent="0.25">
      <c r="C1095" s="530"/>
      <c r="D1095" s="226"/>
      <c r="E1095" s="275"/>
      <c r="F1095" s="275"/>
      <c r="G1095" s="227"/>
      <c r="I1095" s="448"/>
    </row>
    <row r="1096" spans="1:9" x14ac:dyDescent="0.25">
      <c r="C1096" s="530"/>
      <c r="D1096" s="226"/>
      <c r="E1096" s="275"/>
      <c r="F1096" s="275"/>
      <c r="G1096" s="227"/>
      <c r="I1096" s="448"/>
    </row>
    <row r="1097" spans="1:9" x14ac:dyDescent="0.25">
      <c r="D1097" s="226"/>
      <c r="E1097" s="275"/>
      <c r="F1097" s="275"/>
      <c r="G1097" s="227"/>
    </row>
    <row r="1098" spans="1:9" x14ac:dyDescent="0.25">
      <c r="D1098" s="226"/>
      <c r="E1098" s="275"/>
      <c r="F1098" s="275"/>
      <c r="G1098" s="227"/>
    </row>
    <row r="1099" spans="1:9" x14ac:dyDescent="0.25">
      <c r="D1099" s="226"/>
      <c r="E1099" s="275"/>
      <c r="F1099" s="275"/>
      <c r="G1099" s="227"/>
    </row>
    <row r="1100" spans="1:9" x14ac:dyDescent="0.25">
      <c r="D1100" s="226"/>
      <c r="E1100" s="275"/>
      <c r="F1100" s="275"/>
      <c r="G1100" s="227"/>
    </row>
    <row r="1101" spans="1:9" x14ac:dyDescent="0.25">
      <c r="D1101" s="226"/>
      <c r="E1101" s="275"/>
      <c r="F1101" s="275"/>
      <c r="G1101" s="227"/>
    </row>
    <row r="1102" spans="1:9" x14ac:dyDescent="0.25">
      <c r="D1102" s="226"/>
      <c r="E1102" s="275"/>
      <c r="F1102" s="275"/>
      <c r="G1102" s="227"/>
    </row>
    <row r="1103" spans="1:9" x14ac:dyDescent="0.25">
      <c r="A1103" s="21"/>
      <c r="D1103" s="236"/>
      <c r="E1103" s="276"/>
      <c r="F1103" s="276"/>
      <c r="G1103" s="237"/>
    </row>
    <row r="1104" spans="1:9" x14ac:dyDescent="0.25">
      <c r="A1104" s="21"/>
      <c r="D1104" s="236"/>
      <c r="E1104" s="276"/>
      <c r="F1104" s="276"/>
      <c r="G1104" s="237"/>
    </row>
    <row r="1105" spans="1:9" x14ac:dyDescent="0.25">
      <c r="A1105" s="21"/>
      <c r="D1105" s="236"/>
      <c r="E1105" s="276"/>
      <c r="F1105" s="276"/>
      <c r="G1105" s="237"/>
    </row>
    <row r="1106" spans="1:9" x14ac:dyDescent="0.25">
      <c r="A1106" s="21"/>
      <c r="D1106" s="236"/>
      <c r="E1106" s="276"/>
      <c r="F1106" s="276"/>
      <c r="G1106" s="237"/>
    </row>
    <row r="1107" spans="1:9" x14ac:dyDescent="0.25">
      <c r="D1107" s="226"/>
      <c r="E1107" s="275"/>
      <c r="F1107" s="275"/>
      <c r="G1107" s="227"/>
    </row>
    <row r="1108" spans="1:9" x14ac:dyDescent="0.25">
      <c r="A1108" s="21"/>
      <c r="D1108" s="226"/>
      <c r="E1108" s="275"/>
      <c r="F1108" s="275"/>
      <c r="G1108" s="227"/>
    </row>
    <row r="1109" spans="1:9" x14ac:dyDescent="0.25">
      <c r="D1109" s="226"/>
      <c r="E1109" s="275"/>
      <c r="F1109" s="275"/>
      <c r="G1109" s="227"/>
    </row>
    <row r="1110" spans="1:9" x14ac:dyDescent="0.25">
      <c r="D1110" s="226"/>
      <c r="E1110" s="275"/>
      <c r="F1110" s="275"/>
      <c r="G1110" s="227"/>
    </row>
    <row r="1111" spans="1:9" x14ac:dyDescent="0.25">
      <c r="D1111" s="226"/>
      <c r="E1111" s="275"/>
      <c r="F1111" s="275"/>
      <c r="G1111" s="227"/>
    </row>
    <row r="1112" spans="1:9" x14ac:dyDescent="0.25">
      <c r="D1112" s="226"/>
      <c r="E1112" s="275"/>
      <c r="F1112" s="275"/>
      <c r="G1112" s="227"/>
    </row>
    <row r="1113" spans="1:9" x14ac:dyDescent="0.25">
      <c r="A1113" s="21"/>
      <c r="D1113" s="236"/>
      <c r="E1113" s="276"/>
      <c r="F1113" s="276"/>
      <c r="G1113" s="237"/>
    </row>
    <row r="1114" spans="1:9" x14ac:dyDescent="0.25">
      <c r="D1114" s="226"/>
      <c r="E1114" s="275"/>
      <c r="F1114" s="275"/>
      <c r="G1114" s="227"/>
    </row>
    <row r="1115" spans="1:9" x14ac:dyDescent="0.25">
      <c r="A1115" s="21"/>
      <c r="D1115" s="226"/>
      <c r="E1115" s="275"/>
      <c r="F1115" s="275"/>
      <c r="G1115" s="227"/>
    </row>
    <row r="1116" spans="1:9" x14ac:dyDescent="0.25">
      <c r="D1116" s="226"/>
      <c r="E1116" s="275"/>
      <c r="F1116" s="275"/>
      <c r="G1116" s="227"/>
    </row>
    <row r="1117" spans="1:9" x14ac:dyDescent="0.25">
      <c r="A1117" s="21"/>
      <c r="B1117" s="21"/>
      <c r="C1117" s="530"/>
      <c r="D1117" s="236"/>
      <c r="E1117" s="276"/>
      <c r="F1117" s="276"/>
      <c r="G1117" s="237"/>
      <c r="I1117" s="448"/>
    </row>
    <row r="1118" spans="1:9" x14ac:dyDescent="0.25">
      <c r="D1118" s="226"/>
      <c r="E1118" s="275"/>
      <c r="F1118" s="275"/>
      <c r="G1118" s="227"/>
    </row>
    <row r="1119" spans="1:9" x14ac:dyDescent="0.25">
      <c r="A1119" s="21"/>
      <c r="D1119" s="236"/>
      <c r="E1119" s="276"/>
      <c r="F1119" s="276"/>
      <c r="G1119" s="237"/>
    </row>
    <row r="1120" spans="1:9" x14ac:dyDescent="0.25">
      <c r="A1120" s="21"/>
      <c r="D1120" s="236"/>
      <c r="E1120" s="276"/>
      <c r="F1120" s="276"/>
      <c r="G1120" s="237"/>
    </row>
    <row r="1129" spans="1:9" x14ac:dyDescent="0.25">
      <c r="C1129" s="530"/>
      <c r="I1129" s="448"/>
    </row>
    <row r="1130" spans="1:9" x14ac:dyDescent="0.25">
      <c r="A1130" s="21"/>
    </row>
    <row r="1131" spans="1:9" x14ac:dyDescent="0.25">
      <c r="D1131" s="226"/>
      <c r="E1131" s="275"/>
      <c r="F1131" s="275"/>
      <c r="G1131" s="227"/>
    </row>
    <row r="1132" spans="1:9" x14ac:dyDescent="0.25">
      <c r="D1132" s="226"/>
      <c r="E1132" s="275"/>
      <c r="F1132" s="275"/>
      <c r="G1132" s="227"/>
    </row>
    <row r="1133" spans="1:9" x14ac:dyDescent="0.25">
      <c r="D1133" s="226"/>
      <c r="E1133" s="275"/>
      <c r="F1133" s="275"/>
      <c r="G1133" s="227"/>
    </row>
    <row r="1134" spans="1:9" x14ac:dyDescent="0.25">
      <c r="D1134" s="226"/>
      <c r="E1134" s="275"/>
      <c r="F1134" s="275"/>
      <c r="G1134" s="227"/>
    </row>
    <row r="1135" spans="1:9" x14ac:dyDescent="0.25">
      <c r="D1135" s="226"/>
      <c r="E1135" s="275"/>
      <c r="F1135" s="275"/>
      <c r="G1135" s="227"/>
    </row>
    <row r="1136" spans="1:9" x14ac:dyDescent="0.25">
      <c r="D1136" s="226"/>
      <c r="E1136" s="275"/>
      <c r="F1136" s="275"/>
      <c r="G1136" s="227"/>
    </row>
    <row r="1137" spans="1:9" x14ac:dyDescent="0.25">
      <c r="A1137" s="21"/>
      <c r="B1137" s="21"/>
      <c r="C1137" s="530"/>
      <c r="D1137" s="236"/>
      <c r="E1137" s="276"/>
      <c r="F1137" s="276"/>
      <c r="G1137" s="237"/>
      <c r="I1137" s="448"/>
    </row>
    <row r="1138" spans="1:9" x14ac:dyDescent="0.25">
      <c r="A1138" s="21"/>
      <c r="B1138" s="21"/>
      <c r="C1138" s="530"/>
      <c r="D1138" s="236"/>
      <c r="E1138" s="276"/>
      <c r="F1138" s="276"/>
      <c r="G1138" s="237"/>
      <c r="H1138" s="291"/>
      <c r="I1138" s="448"/>
    </row>
    <row r="1139" spans="1:9" x14ac:dyDescent="0.25">
      <c r="A1139" s="21"/>
      <c r="B1139" s="21"/>
      <c r="C1139" s="530"/>
      <c r="D1139" s="236"/>
      <c r="E1139" s="276"/>
      <c r="F1139" s="276"/>
      <c r="G1139" s="237"/>
      <c r="H1139" s="291"/>
      <c r="I1139" s="448"/>
    </row>
    <row r="1140" spans="1:9" x14ac:dyDescent="0.25">
      <c r="A1140" s="21"/>
      <c r="B1140" s="21"/>
      <c r="C1140" s="530"/>
      <c r="D1140" s="236"/>
      <c r="E1140" s="276"/>
      <c r="F1140" s="276"/>
      <c r="G1140" s="237"/>
      <c r="H1140" s="291"/>
      <c r="I1140" s="448"/>
    </row>
    <row r="1141" spans="1:9" x14ac:dyDescent="0.25">
      <c r="D1141" s="226"/>
      <c r="E1141" s="275"/>
      <c r="F1141" s="275"/>
      <c r="G1141" s="227"/>
    </row>
    <row r="1142" spans="1:9" x14ac:dyDescent="0.25">
      <c r="A1142" s="21"/>
      <c r="D1142" s="226"/>
      <c r="E1142" s="275"/>
      <c r="F1142" s="275"/>
      <c r="G1142" s="227"/>
    </row>
    <row r="1143" spans="1:9" x14ac:dyDescent="0.25">
      <c r="D1143" s="226"/>
      <c r="E1143" s="275"/>
      <c r="F1143" s="275"/>
      <c r="G1143" s="227"/>
    </row>
    <row r="1144" spans="1:9" x14ac:dyDescent="0.25">
      <c r="D1144" s="226"/>
      <c r="E1144" s="275"/>
      <c r="F1144" s="275"/>
      <c r="G1144" s="227"/>
    </row>
    <row r="1145" spans="1:9" x14ac:dyDescent="0.25">
      <c r="D1145" s="226"/>
      <c r="E1145" s="275"/>
      <c r="F1145" s="275"/>
      <c r="G1145" s="227"/>
    </row>
    <row r="1146" spans="1:9" x14ac:dyDescent="0.25">
      <c r="D1146" s="226"/>
      <c r="E1146" s="275"/>
      <c r="F1146" s="275"/>
      <c r="G1146" s="227"/>
    </row>
    <row r="1147" spans="1:9" x14ac:dyDescent="0.25">
      <c r="D1147" s="226"/>
      <c r="E1147" s="275"/>
      <c r="F1147" s="275"/>
      <c r="G1147" s="227"/>
    </row>
    <row r="1148" spans="1:9" x14ac:dyDescent="0.25">
      <c r="D1148" s="226"/>
      <c r="E1148" s="275"/>
      <c r="F1148" s="275"/>
      <c r="G1148" s="227"/>
    </row>
    <row r="1149" spans="1:9" x14ac:dyDescent="0.25">
      <c r="D1149" s="226"/>
      <c r="E1149" s="275"/>
      <c r="F1149" s="275"/>
      <c r="G1149" s="227"/>
    </row>
    <row r="1150" spans="1:9" x14ac:dyDescent="0.25">
      <c r="D1150" s="226"/>
      <c r="E1150" s="275"/>
      <c r="F1150" s="275"/>
      <c r="G1150" s="227"/>
    </row>
    <row r="1151" spans="1:9" x14ac:dyDescent="0.25">
      <c r="A1151" s="21"/>
      <c r="D1151" s="236"/>
      <c r="E1151" s="276"/>
      <c r="F1151" s="276"/>
      <c r="G1151" s="237"/>
    </row>
    <row r="1152" spans="1:9" x14ac:dyDescent="0.25">
      <c r="A1152" s="21"/>
      <c r="D1152" s="236"/>
      <c r="E1152" s="276"/>
      <c r="F1152" s="276"/>
      <c r="G1152" s="237"/>
    </row>
    <row r="1153" spans="1:9" x14ac:dyDescent="0.25">
      <c r="A1153" s="21"/>
      <c r="D1153" s="236"/>
      <c r="E1153" s="276"/>
      <c r="F1153" s="276"/>
      <c r="G1153" s="237"/>
    </row>
    <row r="1154" spans="1:9" x14ac:dyDescent="0.25">
      <c r="A1154" s="21"/>
      <c r="D1154" s="236"/>
      <c r="E1154" s="276"/>
      <c r="F1154" s="276"/>
      <c r="G1154" s="237"/>
    </row>
    <row r="1155" spans="1:9" x14ac:dyDescent="0.25">
      <c r="D1155" s="226"/>
      <c r="E1155" s="275"/>
      <c r="F1155" s="275"/>
      <c r="G1155" s="227"/>
    </row>
    <row r="1156" spans="1:9" x14ac:dyDescent="0.25">
      <c r="A1156" s="21"/>
      <c r="D1156" s="226"/>
      <c r="E1156" s="275"/>
      <c r="F1156" s="275"/>
      <c r="G1156" s="227"/>
    </row>
    <row r="1157" spans="1:9" x14ac:dyDescent="0.25">
      <c r="D1157" s="226"/>
      <c r="E1157" s="275"/>
      <c r="F1157" s="275"/>
      <c r="G1157" s="227"/>
    </row>
    <row r="1158" spans="1:9" x14ac:dyDescent="0.25">
      <c r="D1158" s="226"/>
      <c r="E1158" s="275"/>
      <c r="F1158" s="275"/>
      <c r="G1158" s="227"/>
    </row>
    <row r="1159" spans="1:9" x14ac:dyDescent="0.25">
      <c r="D1159" s="226"/>
      <c r="E1159" s="275"/>
      <c r="F1159" s="275"/>
      <c r="G1159" s="227"/>
    </row>
    <row r="1160" spans="1:9" x14ac:dyDescent="0.25">
      <c r="A1160" s="21"/>
      <c r="D1160" s="236"/>
      <c r="E1160" s="276"/>
      <c r="F1160" s="276"/>
      <c r="G1160" s="237"/>
    </row>
    <row r="1161" spans="1:9" x14ac:dyDescent="0.25">
      <c r="D1161" s="226"/>
      <c r="E1161" s="275"/>
      <c r="F1161" s="275"/>
      <c r="G1161" s="227"/>
    </row>
    <row r="1162" spans="1:9" x14ac:dyDescent="0.25">
      <c r="D1162" s="226"/>
      <c r="E1162" s="275"/>
      <c r="F1162" s="275"/>
      <c r="G1162" s="227"/>
    </row>
    <row r="1163" spans="1:9" x14ac:dyDescent="0.25">
      <c r="D1163" s="226"/>
      <c r="E1163" s="275"/>
      <c r="F1163" s="275"/>
      <c r="G1163" s="227"/>
    </row>
    <row r="1164" spans="1:9" x14ac:dyDescent="0.25">
      <c r="A1164" s="21"/>
      <c r="B1164" s="21"/>
      <c r="C1164" s="530"/>
      <c r="D1164" s="236"/>
      <c r="E1164" s="276"/>
      <c r="F1164" s="276"/>
      <c r="G1164" s="237"/>
      <c r="I1164" s="448"/>
    </row>
    <row r="1165" spans="1:9" x14ac:dyDescent="0.25">
      <c r="D1165" s="226"/>
      <c r="E1165" s="275"/>
      <c r="F1165" s="275"/>
      <c r="G1165" s="227"/>
    </row>
    <row r="1166" spans="1:9" x14ac:dyDescent="0.25">
      <c r="D1166" s="226"/>
      <c r="E1166" s="275"/>
      <c r="F1166" s="275"/>
      <c r="G1166" s="227"/>
    </row>
    <row r="1167" spans="1:9" x14ac:dyDescent="0.25">
      <c r="A1167" s="21"/>
      <c r="D1167" s="22"/>
      <c r="E1167" s="278"/>
      <c r="F1167" s="278"/>
      <c r="G1167" s="274"/>
    </row>
    <row r="1169" spans="1:9" x14ac:dyDescent="0.25">
      <c r="A1169" s="21"/>
      <c r="B1169" s="21"/>
    </row>
    <row r="1173" spans="1:9" x14ac:dyDescent="0.25">
      <c r="A1173" s="21"/>
      <c r="B1173" s="21"/>
      <c r="C1173" s="530"/>
      <c r="D1173" s="236"/>
      <c r="E1173" s="276"/>
      <c r="F1173" s="276"/>
      <c r="G1173" s="237"/>
      <c r="I1173" s="448"/>
    </row>
    <row r="1174" spans="1:9" x14ac:dyDescent="0.25">
      <c r="A1174" s="21"/>
      <c r="B1174" s="21"/>
      <c r="C1174" s="530"/>
      <c r="D1174" s="236"/>
      <c r="E1174" s="276"/>
      <c r="F1174" s="276"/>
      <c r="G1174" s="237"/>
      <c r="I1174" s="448"/>
    </row>
    <row r="1175" spans="1:9" x14ac:dyDescent="0.25">
      <c r="A1175" s="21"/>
      <c r="B1175" s="21"/>
      <c r="C1175" s="530"/>
      <c r="D1175" s="236"/>
      <c r="E1175" s="276"/>
      <c r="F1175" s="276"/>
      <c r="G1175" s="237"/>
      <c r="I1175" s="448"/>
    </row>
    <row r="1176" spans="1:9" x14ac:dyDescent="0.25">
      <c r="A1176" s="21"/>
      <c r="B1176" s="21"/>
      <c r="C1176" s="530"/>
      <c r="D1176" s="236"/>
      <c r="E1176" s="276"/>
      <c r="F1176" s="276"/>
      <c r="G1176" s="237"/>
      <c r="I1176" s="448"/>
    </row>
    <row r="1178" spans="1:9" x14ac:dyDescent="0.25">
      <c r="C1178" s="530"/>
      <c r="I1178" s="448"/>
    </row>
    <row r="1179" spans="1:9" x14ac:dyDescent="0.25">
      <c r="A1179" s="21"/>
      <c r="B1179" s="21"/>
    </row>
    <row r="1180" spans="1:9" x14ac:dyDescent="0.25">
      <c r="D1180" s="226"/>
      <c r="E1180" s="275"/>
      <c r="F1180" s="275"/>
      <c r="G1180" s="227"/>
    </row>
    <row r="1181" spans="1:9" x14ac:dyDescent="0.25">
      <c r="D1181" s="226"/>
      <c r="E1181" s="275"/>
      <c r="F1181" s="275"/>
      <c r="G1181" s="227"/>
    </row>
    <row r="1182" spans="1:9" x14ac:dyDescent="0.25">
      <c r="D1182" s="226"/>
      <c r="E1182" s="275"/>
      <c r="F1182" s="275"/>
      <c r="G1182" s="227"/>
    </row>
    <row r="1183" spans="1:9" x14ac:dyDescent="0.25">
      <c r="D1183" s="226"/>
      <c r="E1183" s="275"/>
      <c r="F1183" s="275"/>
      <c r="G1183" s="227"/>
    </row>
    <row r="1184" spans="1:9" x14ac:dyDescent="0.25">
      <c r="D1184" s="226"/>
      <c r="E1184" s="275"/>
      <c r="F1184" s="275"/>
      <c r="G1184" s="227"/>
    </row>
    <row r="1185" spans="1:9" x14ac:dyDescent="0.25">
      <c r="D1185" s="226"/>
      <c r="E1185" s="275"/>
      <c r="F1185" s="275"/>
      <c r="G1185" s="227"/>
    </row>
    <row r="1186" spans="1:9" x14ac:dyDescent="0.25">
      <c r="D1186" s="226"/>
      <c r="E1186" s="275"/>
      <c r="F1186" s="275"/>
      <c r="G1186" s="227"/>
    </row>
    <row r="1187" spans="1:9" x14ac:dyDescent="0.25">
      <c r="A1187" s="21"/>
      <c r="B1187" s="21"/>
      <c r="C1187" s="530"/>
      <c r="D1187" s="236"/>
      <c r="E1187" s="276"/>
      <c r="F1187" s="276"/>
      <c r="G1187" s="237"/>
      <c r="H1187" s="291"/>
      <c r="I1187" s="448"/>
    </row>
    <row r="1188" spans="1:9" x14ac:dyDescent="0.25">
      <c r="A1188" s="21"/>
      <c r="B1188" s="21"/>
      <c r="C1188" s="530"/>
      <c r="D1188" s="236"/>
      <c r="E1188" s="276"/>
      <c r="F1188" s="276"/>
      <c r="G1188" s="237"/>
      <c r="H1188" s="291"/>
      <c r="I1188" s="448"/>
    </row>
    <row r="1189" spans="1:9" x14ac:dyDescent="0.25">
      <c r="A1189" s="21"/>
      <c r="B1189" s="21"/>
      <c r="C1189" s="530"/>
      <c r="D1189" s="236"/>
      <c r="E1189" s="276"/>
      <c r="F1189" s="276"/>
      <c r="G1189" s="237"/>
      <c r="H1189" s="291"/>
      <c r="I1189" s="448"/>
    </row>
    <row r="1190" spans="1:9" x14ac:dyDescent="0.25">
      <c r="D1190" s="226"/>
      <c r="E1190" s="275"/>
      <c r="F1190" s="275"/>
      <c r="G1190" s="227"/>
    </row>
    <row r="1191" spans="1:9" x14ac:dyDescent="0.25">
      <c r="A1191" s="21"/>
      <c r="D1191" s="226"/>
      <c r="E1191" s="275"/>
      <c r="F1191" s="275"/>
      <c r="G1191" s="227"/>
    </row>
    <row r="1192" spans="1:9" x14ac:dyDescent="0.25">
      <c r="D1192" s="226"/>
      <c r="E1192" s="275"/>
      <c r="F1192" s="275"/>
      <c r="G1192" s="227"/>
    </row>
    <row r="1193" spans="1:9" x14ac:dyDescent="0.25">
      <c r="D1193" s="226"/>
      <c r="E1193" s="275"/>
      <c r="F1193" s="275"/>
      <c r="G1193" s="227"/>
    </row>
    <row r="1194" spans="1:9" x14ac:dyDescent="0.25">
      <c r="D1194" s="226"/>
      <c r="E1194" s="275"/>
      <c r="F1194" s="275"/>
      <c r="G1194" s="227"/>
    </row>
    <row r="1195" spans="1:9" x14ac:dyDescent="0.25">
      <c r="D1195" s="226"/>
      <c r="E1195" s="275"/>
      <c r="F1195" s="275"/>
      <c r="G1195" s="227"/>
    </row>
    <row r="1196" spans="1:9" x14ac:dyDescent="0.25">
      <c r="D1196" s="226"/>
      <c r="E1196" s="275"/>
      <c r="F1196" s="275"/>
      <c r="G1196" s="227"/>
    </row>
    <row r="1197" spans="1:9" x14ac:dyDescent="0.25">
      <c r="D1197" s="226"/>
      <c r="E1197" s="275"/>
      <c r="F1197" s="275"/>
      <c r="G1197" s="227"/>
    </row>
    <row r="1198" spans="1:9" x14ac:dyDescent="0.25">
      <c r="D1198" s="226"/>
      <c r="E1198" s="275"/>
      <c r="F1198" s="275"/>
      <c r="G1198" s="227"/>
    </row>
    <row r="1199" spans="1:9" x14ac:dyDescent="0.25">
      <c r="D1199" s="226"/>
      <c r="E1199" s="275"/>
      <c r="F1199" s="275"/>
      <c r="G1199" s="227"/>
    </row>
    <row r="1200" spans="1:9" x14ac:dyDescent="0.25">
      <c r="D1200" s="226"/>
      <c r="E1200" s="275"/>
      <c r="F1200" s="275"/>
      <c r="G1200" s="227"/>
    </row>
    <row r="1201" spans="1:7" x14ac:dyDescent="0.25">
      <c r="A1201" s="21"/>
      <c r="D1201" s="236"/>
      <c r="E1201" s="276"/>
      <c r="F1201" s="276"/>
      <c r="G1201" s="237"/>
    </row>
    <row r="1202" spans="1:7" x14ac:dyDescent="0.25">
      <c r="A1202" s="21"/>
      <c r="D1202" s="236"/>
      <c r="E1202" s="276"/>
      <c r="F1202" s="276"/>
      <c r="G1202" s="237"/>
    </row>
    <row r="1203" spans="1:7" x14ac:dyDescent="0.25">
      <c r="A1203" s="21"/>
      <c r="D1203" s="236"/>
      <c r="E1203" s="276"/>
      <c r="F1203" s="276"/>
      <c r="G1203" s="237"/>
    </row>
    <row r="1204" spans="1:7" x14ac:dyDescent="0.25">
      <c r="D1204" s="226"/>
      <c r="E1204" s="275"/>
      <c r="F1204" s="275"/>
      <c r="G1204" s="227"/>
    </row>
    <row r="1205" spans="1:7" x14ac:dyDescent="0.25">
      <c r="A1205" s="21"/>
      <c r="D1205" s="226"/>
      <c r="E1205" s="275"/>
      <c r="F1205" s="275"/>
      <c r="G1205" s="227"/>
    </row>
    <row r="1206" spans="1:7" x14ac:dyDescent="0.25">
      <c r="D1206" s="226"/>
      <c r="E1206" s="275"/>
      <c r="F1206" s="275"/>
      <c r="G1206" s="227"/>
    </row>
    <row r="1207" spans="1:7" x14ac:dyDescent="0.25">
      <c r="D1207" s="226"/>
      <c r="E1207" s="275"/>
      <c r="F1207" s="275"/>
      <c r="G1207" s="227"/>
    </row>
    <row r="1208" spans="1:7" x14ac:dyDescent="0.25">
      <c r="D1208" s="226"/>
      <c r="E1208" s="275"/>
      <c r="F1208" s="275"/>
      <c r="G1208" s="227"/>
    </row>
    <row r="1209" spans="1:7" x14ac:dyDescent="0.25">
      <c r="A1209" s="21"/>
      <c r="D1209" s="236"/>
      <c r="E1209" s="276"/>
      <c r="F1209" s="276"/>
      <c r="G1209" s="237"/>
    </row>
    <row r="1210" spans="1:7" x14ac:dyDescent="0.25">
      <c r="D1210" s="226"/>
      <c r="E1210" s="275"/>
      <c r="F1210" s="275"/>
      <c r="G1210" s="227"/>
    </row>
    <row r="1211" spans="1:7" x14ac:dyDescent="0.25">
      <c r="D1211" s="226"/>
      <c r="E1211" s="275"/>
      <c r="F1211" s="275"/>
      <c r="G1211" s="227"/>
    </row>
    <row r="1212" spans="1:7" x14ac:dyDescent="0.25">
      <c r="D1212" s="226"/>
      <c r="E1212" s="275"/>
      <c r="F1212" s="275"/>
      <c r="G1212" s="227"/>
    </row>
    <row r="1213" spans="1:7" x14ac:dyDescent="0.25">
      <c r="A1213" s="21"/>
      <c r="D1213" s="236"/>
      <c r="E1213" s="276"/>
      <c r="F1213" s="276"/>
      <c r="G1213" s="237"/>
    </row>
    <row r="1214" spans="1:7" x14ac:dyDescent="0.25">
      <c r="D1214" s="226"/>
      <c r="E1214" s="275"/>
      <c r="F1214" s="275"/>
      <c r="G1214" s="227"/>
    </row>
    <row r="1215" spans="1:7" x14ac:dyDescent="0.25">
      <c r="D1215" s="226"/>
      <c r="E1215" s="275"/>
      <c r="F1215" s="275"/>
      <c r="G1215" s="227"/>
    </row>
    <row r="1216" spans="1:7" x14ac:dyDescent="0.25">
      <c r="A1216" s="21"/>
      <c r="D1216" s="22"/>
      <c r="E1216" s="278"/>
      <c r="F1216" s="278"/>
      <c r="G1216" s="274"/>
    </row>
    <row r="1218" spans="1:9" x14ac:dyDescent="0.25">
      <c r="A1218" s="21"/>
      <c r="B1218" s="21"/>
    </row>
    <row r="1220" spans="1:9" x14ac:dyDescent="0.25">
      <c r="A1220" s="21"/>
      <c r="B1220" s="21"/>
      <c r="C1220" s="530"/>
      <c r="D1220" s="236"/>
      <c r="E1220" s="276"/>
      <c r="F1220" s="276"/>
      <c r="G1220" s="237"/>
      <c r="I1220" s="448"/>
    </row>
    <row r="1226" spans="1:9" x14ac:dyDescent="0.25">
      <c r="C1226" s="530"/>
      <c r="I1226" s="448"/>
    </row>
    <row r="1227" spans="1:9" x14ac:dyDescent="0.25">
      <c r="A1227" s="21"/>
      <c r="B1227" s="21"/>
    </row>
    <row r="1228" spans="1:9" x14ac:dyDescent="0.25">
      <c r="D1228" s="226"/>
      <c r="E1228" s="275"/>
      <c r="F1228" s="275"/>
      <c r="G1228" s="227"/>
    </row>
    <row r="1229" spans="1:9" x14ac:dyDescent="0.25">
      <c r="D1229" s="226"/>
      <c r="E1229" s="275"/>
      <c r="F1229" s="275"/>
      <c r="G1229" s="227"/>
    </row>
    <row r="1230" spans="1:9" x14ac:dyDescent="0.25">
      <c r="D1230" s="226"/>
      <c r="E1230" s="275"/>
      <c r="F1230" s="275"/>
      <c r="G1230" s="227"/>
    </row>
    <row r="1231" spans="1:9" x14ac:dyDescent="0.25">
      <c r="D1231" s="226"/>
      <c r="E1231" s="275"/>
      <c r="F1231" s="275"/>
      <c r="G1231" s="227"/>
    </row>
    <row r="1232" spans="1:9" x14ac:dyDescent="0.25">
      <c r="D1232" s="226"/>
      <c r="E1232" s="275"/>
      <c r="F1232" s="275"/>
      <c r="G1232" s="227"/>
    </row>
    <row r="1233" spans="1:9" x14ac:dyDescent="0.25">
      <c r="D1233" s="226"/>
      <c r="E1233" s="275"/>
      <c r="F1233" s="275"/>
      <c r="G1233" s="227"/>
    </row>
    <row r="1234" spans="1:9" x14ac:dyDescent="0.25">
      <c r="D1234" s="226"/>
      <c r="E1234" s="275"/>
      <c r="F1234" s="275"/>
      <c r="G1234" s="227"/>
    </row>
    <row r="1235" spans="1:9" x14ac:dyDescent="0.25">
      <c r="D1235" s="226"/>
      <c r="E1235" s="275"/>
      <c r="F1235" s="275"/>
      <c r="G1235" s="227"/>
    </row>
    <row r="1236" spans="1:9" x14ac:dyDescent="0.25">
      <c r="D1236" s="226"/>
      <c r="E1236" s="275"/>
      <c r="F1236" s="275"/>
      <c r="G1236" s="227"/>
    </row>
    <row r="1237" spans="1:9" x14ac:dyDescent="0.25">
      <c r="A1237" s="21"/>
      <c r="B1237" s="21"/>
      <c r="C1237" s="530"/>
      <c r="D1237" s="236"/>
      <c r="E1237" s="276"/>
      <c r="F1237" s="276"/>
      <c r="G1237" s="237"/>
      <c r="I1237" s="448"/>
    </row>
    <row r="1238" spans="1:9" x14ac:dyDescent="0.25">
      <c r="A1238" s="21"/>
      <c r="B1238" s="21"/>
      <c r="C1238" s="530"/>
      <c r="D1238" s="236"/>
      <c r="E1238" s="276"/>
      <c r="F1238" s="276"/>
      <c r="G1238" s="237"/>
      <c r="I1238" s="448"/>
    </row>
    <row r="1239" spans="1:9" x14ac:dyDescent="0.25">
      <c r="A1239" s="21"/>
      <c r="B1239" s="21"/>
      <c r="C1239" s="530"/>
      <c r="D1239" s="236"/>
      <c r="E1239" s="276"/>
      <c r="F1239" s="276"/>
      <c r="G1239" s="237"/>
      <c r="I1239" s="448"/>
    </row>
    <row r="1240" spans="1:9" x14ac:dyDescent="0.25">
      <c r="A1240" s="21"/>
      <c r="B1240" s="21"/>
      <c r="C1240" s="530"/>
      <c r="D1240" s="236"/>
      <c r="E1240" s="276"/>
      <c r="F1240" s="276"/>
      <c r="G1240" s="237"/>
      <c r="I1240" s="448"/>
    </row>
    <row r="1241" spans="1:9" x14ac:dyDescent="0.25">
      <c r="D1241" s="226"/>
      <c r="E1241" s="275"/>
      <c r="F1241" s="275"/>
      <c r="G1241" s="227"/>
    </row>
    <row r="1242" spans="1:9" x14ac:dyDescent="0.25">
      <c r="A1242" s="21"/>
      <c r="D1242" s="226"/>
      <c r="E1242" s="275"/>
      <c r="F1242" s="275"/>
      <c r="G1242" s="227"/>
    </row>
    <row r="1243" spans="1:9" x14ac:dyDescent="0.25">
      <c r="D1243" s="226"/>
      <c r="E1243" s="275"/>
      <c r="F1243" s="275"/>
      <c r="G1243" s="227"/>
    </row>
    <row r="1244" spans="1:9" x14ac:dyDescent="0.25">
      <c r="C1244" s="530"/>
      <c r="D1244" s="226"/>
      <c r="E1244" s="275"/>
      <c r="F1244" s="275"/>
      <c r="G1244" s="227"/>
      <c r="I1244" s="448"/>
    </row>
    <row r="1245" spans="1:9" x14ac:dyDescent="0.25">
      <c r="C1245" s="530"/>
      <c r="D1245" s="226"/>
      <c r="E1245" s="275"/>
      <c r="F1245" s="275"/>
      <c r="G1245" s="227"/>
      <c r="I1245" s="448"/>
    </row>
    <row r="1246" spans="1:9" x14ac:dyDescent="0.25">
      <c r="D1246" s="226"/>
      <c r="E1246" s="275"/>
      <c r="F1246" s="275"/>
      <c r="G1246" s="227"/>
    </row>
    <row r="1247" spans="1:9" x14ac:dyDescent="0.25">
      <c r="D1247" s="226"/>
      <c r="E1247" s="275"/>
      <c r="F1247" s="275"/>
      <c r="G1247" s="227"/>
    </row>
    <row r="1248" spans="1:9" x14ac:dyDescent="0.25">
      <c r="D1248" s="226"/>
      <c r="E1248" s="275"/>
      <c r="F1248" s="275"/>
      <c r="G1248" s="227"/>
    </row>
    <row r="1249" spans="1:7" x14ac:dyDescent="0.25">
      <c r="D1249" s="226"/>
      <c r="E1249" s="275"/>
      <c r="F1249" s="275"/>
      <c r="G1249" s="227"/>
    </row>
    <row r="1250" spans="1:7" x14ac:dyDescent="0.25">
      <c r="D1250" s="226"/>
      <c r="E1250" s="275"/>
      <c r="F1250" s="275"/>
      <c r="G1250" s="227"/>
    </row>
    <row r="1251" spans="1:7" x14ac:dyDescent="0.25">
      <c r="D1251" s="226"/>
      <c r="E1251" s="275"/>
      <c r="F1251" s="275"/>
      <c r="G1251" s="227"/>
    </row>
    <row r="1252" spans="1:7" x14ac:dyDescent="0.25">
      <c r="A1252" s="21"/>
      <c r="D1252" s="236"/>
      <c r="E1252" s="276"/>
      <c r="F1252" s="276"/>
      <c r="G1252" s="237"/>
    </row>
    <row r="1253" spans="1:7" x14ac:dyDescent="0.25">
      <c r="A1253" s="21"/>
      <c r="D1253" s="236"/>
      <c r="E1253" s="276"/>
      <c r="F1253" s="276"/>
      <c r="G1253" s="237"/>
    </row>
    <row r="1254" spans="1:7" x14ac:dyDescent="0.25">
      <c r="A1254" s="21"/>
      <c r="D1254" s="236"/>
      <c r="E1254" s="276"/>
      <c r="F1254" s="276"/>
      <c r="G1254" s="237"/>
    </row>
    <row r="1255" spans="1:7" x14ac:dyDescent="0.25">
      <c r="A1255" s="21"/>
      <c r="D1255" s="236"/>
      <c r="E1255" s="276"/>
      <c r="F1255" s="276"/>
      <c r="G1255" s="237"/>
    </row>
    <row r="1256" spans="1:7" x14ac:dyDescent="0.25">
      <c r="D1256" s="226"/>
      <c r="E1256" s="275"/>
      <c r="F1256" s="275"/>
      <c r="G1256" s="227"/>
    </row>
    <row r="1257" spans="1:7" x14ac:dyDescent="0.25">
      <c r="A1257" s="21"/>
      <c r="D1257" s="226"/>
      <c r="E1257" s="275"/>
      <c r="F1257" s="275"/>
      <c r="G1257" s="227"/>
    </row>
    <row r="1258" spans="1:7" x14ac:dyDescent="0.25">
      <c r="D1258" s="226"/>
      <c r="E1258" s="275"/>
      <c r="F1258" s="275"/>
      <c r="G1258" s="227"/>
    </row>
    <row r="1259" spans="1:7" x14ac:dyDescent="0.25">
      <c r="D1259" s="226"/>
      <c r="E1259" s="275"/>
      <c r="F1259" s="275"/>
      <c r="G1259" s="227"/>
    </row>
    <row r="1260" spans="1:7" x14ac:dyDescent="0.25">
      <c r="D1260" s="226"/>
      <c r="E1260" s="275"/>
      <c r="F1260" s="275"/>
      <c r="G1260" s="227"/>
    </row>
    <row r="1261" spans="1:7" x14ac:dyDescent="0.25">
      <c r="D1261" s="226"/>
      <c r="E1261" s="275"/>
      <c r="F1261" s="275"/>
      <c r="G1261" s="227"/>
    </row>
    <row r="1262" spans="1:7" x14ac:dyDescent="0.25">
      <c r="A1262" s="21"/>
      <c r="D1262" s="236"/>
      <c r="E1262" s="276"/>
      <c r="F1262" s="276"/>
      <c r="G1262" s="237"/>
    </row>
    <row r="1263" spans="1:7" x14ac:dyDescent="0.25">
      <c r="D1263" s="226"/>
      <c r="E1263" s="275"/>
      <c r="F1263" s="275"/>
      <c r="G1263" s="227"/>
    </row>
    <row r="1264" spans="1:7" x14ac:dyDescent="0.25">
      <c r="A1264" s="21"/>
      <c r="D1264" s="226"/>
      <c r="E1264" s="275"/>
      <c r="F1264" s="275"/>
      <c r="G1264" s="227"/>
    </row>
    <row r="1265" spans="1:9" x14ac:dyDescent="0.25">
      <c r="D1265" s="226"/>
      <c r="E1265" s="275"/>
      <c r="F1265" s="275"/>
      <c r="G1265" s="227"/>
    </row>
    <row r="1266" spans="1:9" x14ac:dyDescent="0.25">
      <c r="A1266" s="21"/>
      <c r="B1266" s="21"/>
      <c r="C1266" s="530"/>
      <c r="D1266" s="236"/>
      <c r="E1266" s="276"/>
      <c r="F1266" s="276"/>
      <c r="G1266" s="237"/>
      <c r="I1266" s="448"/>
    </row>
    <row r="1267" spans="1:9" x14ac:dyDescent="0.25">
      <c r="D1267" s="226"/>
      <c r="E1267" s="275"/>
      <c r="F1267" s="275"/>
      <c r="G1267" s="227"/>
    </row>
    <row r="1268" spans="1:9" x14ac:dyDescent="0.25">
      <c r="A1268" s="21"/>
      <c r="B1268" s="21"/>
      <c r="C1268" s="530"/>
      <c r="D1268" s="22"/>
      <c r="E1268" s="278"/>
      <c r="F1268" s="278"/>
      <c r="G1268" s="274"/>
      <c r="I1268" s="448"/>
    </row>
    <row r="1269" spans="1:9" x14ac:dyDescent="0.25">
      <c r="A1269" s="21"/>
      <c r="B1269" s="21"/>
    </row>
    <row r="1274" spans="1:9" x14ac:dyDescent="0.25">
      <c r="C1274" s="530"/>
      <c r="I1274" s="448"/>
    </row>
    <row r="1275" spans="1:9" x14ac:dyDescent="0.25">
      <c r="A1275" s="21"/>
      <c r="B1275" s="21"/>
    </row>
    <row r="1276" spans="1:9" x14ac:dyDescent="0.25">
      <c r="D1276" s="226"/>
      <c r="E1276" s="275"/>
      <c r="F1276" s="275"/>
      <c r="G1276" s="227"/>
    </row>
    <row r="1277" spans="1:9" x14ac:dyDescent="0.25">
      <c r="D1277" s="226"/>
      <c r="E1277" s="275"/>
      <c r="F1277" s="275"/>
      <c r="G1277" s="227"/>
    </row>
    <row r="1278" spans="1:9" x14ac:dyDescent="0.25">
      <c r="D1278" s="226"/>
      <c r="E1278" s="275"/>
      <c r="F1278" s="275"/>
      <c r="G1278" s="227"/>
    </row>
    <row r="1279" spans="1:9" x14ac:dyDescent="0.25">
      <c r="D1279" s="226"/>
      <c r="E1279" s="275"/>
      <c r="F1279" s="275"/>
      <c r="G1279" s="227"/>
    </row>
    <row r="1280" spans="1:9" x14ac:dyDescent="0.25">
      <c r="D1280" s="226"/>
      <c r="E1280" s="275"/>
      <c r="F1280" s="275"/>
      <c r="G1280" s="227"/>
    </row>
    <row r="1281" spans="1:9" x14ac:dyDescent="0.25">
      <c r="D1281" s="226"/>
      <c r="E1281" s="275"/>
      <c r="F1281" s="275"/>
      <c r="G1281" s="227"/>
      <c r="I1281" s="532"/>
    </row>
    <row r="1282" spans="1:9" x14ac:dyDescent="0.25">
      <c r="A1282" s="21"/>
      <c r="B1282" s="21"/>
      <c r="C1282" s="530"/>
      <c r="D1282" s="236"/>
      <c r="E1282" s="276"/>
      <c r="F1282" s="276"/>
      <c r="G1282" s="237"/>
      <c r="I1282" s="448"/>
    </row>
    <row r="1283" spans="1:9" x14ac:dyDescent="0.25">
      <c r="A1283" s="21"/>
      <c r="B1283" s="21"/>
      <c r="C1283" s="530"/>
      <c r="D1283" s="236"/>
      <c r="E1283" s="276"/>
      <c r="F1283" s="276"/>
      <c r="G1283" s="237"/>
      <c r="I1283" s="448"/>
    </row>
    <row r="1284" spans="1:9" x14ac:dyDescent="0.25">
      <c r="A1284" s="21"/>
      <c r="B1284" s="21"/>
      <c r="C1284" s="530"/>
      <c r="D1284" s="236"/>
      <c r="E1284" s="276"/>
      <c r="F1284" s="276"/>
      <c r="G1284" s="237"/>
      <c r="I1284" s="448"/>
    </row>
    <row r="1285" spans="1:9" x14ac:dyDescent="0.25">
      <c r="D1285" s="226"/>
      <c r="E1285" s="275"/>
      <c r="F1285" s="275"/>
      <c r="G1285" s="227"/>
    </row>
    <row r="1286" spans="1:9" x14ac:dyDescent="0.25">
      <c r="A1286" s="21"/>
      <c r="D1286" s="226"/>
      <c r="E1286" s="275"/>
      <c r="F1286" s="275"/>
      <c r="G1286" s="227"/>
    </row>
    <row r="1287" spans="1:9" x14ac:dyDescent="0.25">
      <c r="D1287" s="226"/>
      <c r="E1287" s="275"/>
      <c r="F1287" s="275"/>
      <c r="G1287" s="227"/>
    </row>
    <row r="1288" spans="1:9" x14ac:dyDescent="0.25">
      <c r="D1288" s="226"/>
      <c r="E1288" s="275"/>
      <c r="F1288" s="275"/>
      <c r="G1288" s="227"/>
    </row>
    <row r="1289" spans="1:9" x14ac:dyDescent="0.25">
      <c r="D1289" s="226"/>
      <c r="E1289" s="275"/>
      <c r="F1289" s="275"/>
      <c r="G1289" s="227"/>
    </row>
    <row r="1290" spans="1:9" x14ac:dyDescent="0.25">
      <c r="D1290" s="226"/>
      <c r="E1290" s="275"/>
      <c r="F1290" s="275"/>
      <c r="G1290" s="227"/>
    </row>
    <row r="1291" spans="1:9" x14ac:dyDescent="0.25">
      <c r="D1291" s="226"/>
      <c r="E1291" s="275"/>
      <c r="F1291" s="275"/>
      <c r="G1291" s="227"/>
    </row>
    <row r="1292" spans="1:9" x14ac:dyDescent="0.25">
      <c r="D1292" s="226"/>
      <c r="E1292" s="275"/>
      <c r="F1292" s="275"/>
      <c r="G1292" s="227"/>
    </row>
    <row r="1293" spans="1:9" x14ac:dyDescent="0.25">
      <c r="D1293" s="226"/>
      <c r="E1293" s="275"/>
      <c r="F1293" s="275"/>
      <c r="G1293" s="227"/>
    </row>
    <row r="1294" spans="1:9" x14ac:dyDescent="0.25">
      <c r="D1294" s="226"/>
      <c r="E1294" s="275"/>
      <c r="F1294" s="275"/>
      <c r="G1294" s="227"/>
    </row>
    <row r="1295" spans="1:9" x14ac:dyDescent="0.25">
      <c r="D1295" s="226"/>
      <c r="E1295" s="275"/>
      <c r="F1295" s="275"/>
      <c r="G1295" s="227"/>
    </row>
    <row r="1296" spans="1:9" x14ac:dyDescent="0.25">
      <c r="D1296" s="226"/>
      <c r="E1296" s="275"/>
      <c r="F1296" s="275"/>
      <c r="G1296" s="227"/>
    </row>
    <row r="1297" spans="1:9" x14ac:dyDescent="0.25">
      <c r="A1297" s="21"/>
      <c r="D1297" s="236"/>
      <c r="E1297" s="276"/>
      <c r="F1297" s="276"/>
      <c r="G1297" s="237"/>
    </row>
    <row r="1298" spans="1:9" x14ac:dyDescent="0.25">
      <c r="A1298" s="21"/>
      <c r="D1298" s="236"/>
      <c r="E1298" s="276"/>
      <c r="F1298" s="276"/>
      <c r="G1298" s="237"/>
    </row>
    <row r="1299" spans="1:9" x14ac:dyDescent="0.25">
      <c r="A1299" s="21"/>
      <c r="D1299" s="236"/>
      <c r="E1299" s="276"/>
      <c r="F1299" s="276"/>
      <c r="G1299" s="237"/>
    </row>
    <row r="1300" spans="1:9" x14ac:dyDescent="0.25">
      <c r="A1300" s="21"/>
      <c r="D1300" s="236"/>
      <c r="E1300" s="276"/>
      <c r="F1300" s="276"/>
      <c r="G1300" s="237"/>
    </row>
    <row r="1301" spans="1:9" x14ac:dyDescent="0.25">
      <c r="D1301" s="226"/>
      <c r="E1301" s="275"/>
      <c r="F1301" s="275"/>
      <c r="G1301" s="227"/>
    </row>
    <row r="1302" spans="1:9" x14ac:dyDescent="0.25">
      <c r="A1302" s="21"/>
      <c r="D1302" s="226"/>
      <c r="E1302" s="275"/>
      <c r="F1302" s="275"/>
      <c r="G1302" s="227"/>
    </row>
    <row r="1303" spans="1:9" x14ac:dyDescent="0.25">
      <c r="D1303" s="226"/>
      <c r="E1303" s="275"/>
      <c r="F1303" s="275"/>
      <c r="G1303" s="227"/>
    </row>
    <row r="1304" spans="1:9" x14ac:dyDescent="0.25">
      <c r="D1304" s="226"/>
      <c r="E1304" s="275"/>
      <c r="F1304" s="275"/>
      <c r="G1304" s="227"/>
    </row>
    <row r="1305" spans="1:9" x14ac:dyDescent="0.25">
      <c r="D1305" s="226"/>
      <c r="E1305" s="275"/>
      <c r="F1305" s="275"/>
      <c r="G1305" s="227"/>
    </row>
    <row r="1306" spans="1:9" x14ac:dyDescent="0.25">
      <c r="A1306" s="21"/>
      <c r="D1306" s="236"/>
      <c r="E1306" s="276"/>
      <c r="F1306" s="276"/>
      <c r="G1306" s="237"/>
    </row>
    <row r="1307" spans="1:9" x14ac:dyDescent="0.25">
      <c r="D1307" s="226"/>
      <c r="E1307" s="275"/>
      <c r="F1307" s="275"/>
      <c r="G1307" s="227"/>
    </row>
    <row r="1308" spans="1:9" x14ac:dyDescent="0.25">
      <c r="A1308" s="21"/>
      <c r="D1308" s="226"/>
      <c r="E1308" s="275"/>
      <c r="F1308" s="275"/>
      <c r="G1308" s="227"/>
    </row>
    <row r="1309" spans="1:9" x14ac:dyDescent="0.25">
      <c r="D1309" s="226"/>
      <c r="E1309" s="275"/>
      <c r="F1309" s="275"/>
      <c r="G1309" s="227"/>
    </row>
    <row r="1310" spans="1:9" x14ac:dyDescent="0.25">
      <c r="A1310" s="21"/>
      <c r="B1310" s="21"/>
      <c r="C1310" s="530"/>
      <c r="D1310" s="236"/>
      <c r="E1310" s="276"/>
      <c r="F1310" s="276"/>
      <c r="G1310" s="237"/>
      <c r="I1310" s="448"/>
    </row>
    <row r="1311" spans="1:9" x14ac:dyDescent="0.25">
      <c r="D1311" s="226"/>
      <c r="E1311" s="275"/>
      <c r="F1311" s="275"/>
      <c r="G1311" s="227"/>
    </row>
    <row r="1312" spans="1:9" x14ac:dyDescent="0.25">
      <c r="D1312" s="226"/>
      <c r="E1312" s="275"/>
      <c r="F1312" s="275"/>
      <c r="G1312" s="227"/>
    </row>
    <row r="1313" spans="1:9" x14ac:dyDescent="0.25">
      <c r="A1313" s="21"/>
      <c r="D1313" s="236"/>
      <c r="E1313" s="276"/>
      <c r="F1313" s="276"/>
      <c r="G1313" s="237"/>
    </row>
    <row r="1315" spans="1:9" x14ac:dyDescent="0.25">
      <c r="A1315" s="21"/>
      <c r="B1315" s="21"/>
    </row>
    <row r="1316" spans="1:9" x14ac:dyDescent="0.25">
      <c r="A1316" s="21"/>
      <c r="B1316" s="21"/>
    </row>
    <row r="1317" spans="1:9" x14ac:dyDescent="0.25">
      <c r="A1317" s="21"/>
      <c r="B1317" s="21"/>
    </row>
    <row r="1318" spans="1:9" x14ac:dyDescent="0.25">
      <c r="A1318" s="21"/>
      <c r="B1318" s="21"/>
    </row>
    <row r="1319" spans="1:9" x14ac:dyDescent="0.25">
      <c r="A1319" s="21"/>
      <c r="B1319" s="21"/>
    </row>
    <row r="1322" spans="1:9" x14ac:dyDescent="0.25">
      <c r="C1322" s="530"/>
      <c r="I1322" s="448"/>
    </row>
    <row r="1323" spans="1:9" x14ac:dyDescent="0.25">
      <c r="A1323" s="21"/>
      <c r="B1323" s="21"/>
    </row>
    <row r="1324" spans="1:9" x14ac:dyDescent="0.25">
      <c r="D1324" s="226"/>
      <c r="E1324" s="275"/>
      <c r="F1324" s="275"/>
      <c r="G1324" s="227"/>
    </row>
    <row r="1325" spans="1:9" x14ac:dyDescent="0.25">
      <c r="D1325" s="226"/>
      <c r="E1325" s="275"/>
      <c r="F1325" s="275"/>
      <c r="G1325" s="227"/>
    </row>
    <row r="1326" spans="1:9" x14ac:dyDescent="0.25">
      <c r="D1326" s="226"/>
      <c r="E1326" s="275"/>
      <c r="F1326" s="275"/>
      <c r="G1326" s="227"/>
    </row>
    <row r="1327" spans="1:9" x14ac:dyDescent="0.25">
      <c r="D1327" s="226"/>
      <c r="E1327" s="275"/>
      <c r="F1327" s="275"/>
      <c r="G1327" s="227"/>
    </row>
    <row r="1328" spans="1:9" x14ac:dyDescent="0.25">
      <c r="D1328" s="226"/>
      <c r="E1328" s="275"/>
      <c r="F1328" s="275"/>
      <c r="G1328" s="227"/>
    </row>
    <row r="1329" spans="1:9" x14ac:dyDescent="0.25">
      <c r="D1329" s="226"/>
      <c r="E1329" s="275"/>
      <c r="F1329" s="275"/>
      <c r="G1329" s="227"/>
    </row>
    <row r="1330" spans="1:9" x14ac:dyDescent="0.25">
      <c r="D1330" s="226"/>
      <c r="E1330" s="275"/>
      <c r="F1330" s="275"/>
      <c r="G1330" s="227"/>
    </row>
    <row r="1331" spans="1:9" x14ac:dyDescent="0.25">
      <c r="A1331" s="21"/>
      <c r="B1331" s="21"/>
      <c r="C1331" s="530"/>
      <c r="D1331" s="236"/>
      <c r="E1331" s="276"/>
      <c r="F1331" s="276"/>
      <c r="G1331" s="237"/>
      <c r="I1331" s="448"/>
    </row>
    <row r="1332" spans="1:9" x14ac:dyDescent="0.25">
      <c r="A1332" s="21"/>
      <c r="B1332" s="21"/>
      <c r="C1332" s="530"/>
      <c r="D1332" s="236"/>
      <c r="E1332" s="276"/>
      <c r="F1332" s="276"/>
      <c r="G1332" s="237"/>
      <c r="I1332" s="448"/>
    </row>
    <row r="1333" spans="1:9" x14ac:dyDescent="0.25">
      <c r="A1333" s="21"/>
      <c r="B1333" s="21"/>
      <c r="C1333" s="530"/>
      <c r="D1333" s="236"/>
      <c r="E1333" s="276"/>
      <c r="F1333" s="276"/>
      <c r="G1333" s="237"/>
      <c r="I1333" s="448"/>
    </row>
    <row r="1334" spans="1:9" x14ac:dyDescent="0.25">
      <c r="D1334" s="226"/>
      <c r="E1334" s="275"/>
      <c r="F1334" s="275"/>
      <c r="G1334" s="227"/>
    </row>
    <row r="1335" spans="1:9" x14ac:dyDescent="0.25">
      <c r="A1335" s="21"/>
      <c r="D1335" s="226"/>
      <c r="E1335" s="275"/>
      <c r="F1335" s="275"/>
      <c r="G1335" s="227"/>
    </row>
    <row r="1336" spans="1:9" x14ac:dyDescent="0.25">
      <c r="D1336" s="226"/>
      <c r="E1336" s="275"/>
      <c r="F1336" s="275"/>
      <c r="G1336" s="237"/>
    </row>
    <row r="1337" spans="1:9" x14ac:dyDescent="0.25">
      <c r="D1337" s="226"/>
      <c r="E1337" s="275"/>
      <c r="F1337" s="275"/>
      <c r="G1337" s="227"/>
    </row>
    <row r="1338" spans="1:9" x14ac:dyDescent="0.25">
      <c r="D1338" s="226"/>
      <c r="E1338" s="275"/>
      <c r="F1338" s="275"/>
      <c r="G1338" s="227"/>
    </row>
    <row r="1339" spans="1:9" x14ac:dyDescent="0.25">
      <c r="D1339" s="226"/>
      <c r="E1339" s="275"/>
      <c r="F1339" s="275"/>
      <c r="G1339" s="227"/>
    </row>
    <row r="1340" spans="1:9" x14ac:dyDescent="0.25">
      <c r="D1340" s="226"/>
      <c r="E1340" s="275"/>
      <c r="F1340" s="275"/>
      <c r="G1340" s="227"/>
    </row>
    <row r="1341" spans="1:9" x14ac:dyDescent="0.25">
      <c r="D1341" s="226"/>
      <c r="E1341" s="275"/>
      <c r="F1341" s="275"/>
      <c r="G1341" s="227"/>
    </row>
    <row r="1342" spans="1:9" x14ac:dyDescent="0.25">
      <c r="D1342" s="226"/>
      <c r="E1342" s="275"/>
      <c r="F1342" s="275"/>
      <c r="G1342" s="227"/>
    </row>
    <row r="1343" spans="1:9" x14ac:dyDescent="0.25">
      <c r="D1343" s="226"/>
      <c r="E1343" s="275"/>
      <c r="F1343" s="275"/>
      <c r="G1343" s="227"/>
    </row>
    <row r="1344" spans="1:9" x14ac:dyDescent="0.25">
      <c r="A1344" s="21"/>
      <c r="D1344" s="236"/>
      <c r="E1344" s="276"/>
      <c r="F1344" s="276"/>
      <c r="G1344" s="237"/>
    </row>
    <row r="1345" spans="1:9" x14ac:dyDescent="0.25">
      <c r="A1345" s="21"/>
      <c r="D1345" s="236"/>
      <c r="E1345" s="276"/>
      <c r="F1345" s="276"/>
      <c r="G1345" s="237"/>
    </row>
    <row r="1346" spans="1:9" x14ac:dyDescent="0.25">
      <c r="A1346" s="21"/>
      <c r="D1346" s="236"/>
      <c r="E1346" s="276"/>
      <c r="F1346" s="276"/>
      <c r="G1346" s="237"/>
    </row>
    <row r="1347" spans="1:9" x14ac:dyDescent="0.25">
      <c r="A1347" s="21"/>
      <c r="D1347" s="236"/>
      <c r="E1347" s="276"/>
      <c r="F1347" s="276"/>
      <c r="G1347" s="237"/>
    </row>
    <row r="1348" spans="1:9" x14ac:dyDescent="0.25">
      <c r="D1348" s="226"/>
      <c r="E1348" s="275"/>
      <c r="F1348" s="275"/>
      <c r="G1348" s="227"/>
    </row>
    <row r="1349" spans="1:9" x14ac:dyDescent="0.25">
      <c r="A1349" s="21"/>
      <c r="D1349" s="226"/>
      <c r="E1349" s="275"/>
      <c r="F1349" s="275"/>
      <c r="G1349" s="227"/>
    </row>
    <row r="1350" spans="1:9" x14ac:dyDescent="0.25">
      <c r="D1350" s="226"/>
      <c r="E1350" s="275"/>
      <c r="F1350" s="275"/>
      <c r="G1350" s="227"/>
    </row>
    <row r="1351" spans="1:9" x14ac:dyDescent="0.25">
      <c r="D1351" s="226"/>
      <c r="E1351" s="275"/>
      <c r="F1351" s="275"/>
      <c r="G1351" s="227"/>
    </row>
    <row r="1352" spans="1:9" x14ac:dyDescent="0.25">
      <c r="D1352" s="226"/>
      <c r="E1352" s="275"/>
      <c r="F1352" s="275"/>
      <c r="G1352" s="227"/>
    </row>
    <row r="1353" spans="1:9" x14ac:dyDescent="0.25">
      <c r="A1353" s="21"/>
      <c r="D1353" s="236"/>
      <c r="E1353" s="276"/>
      <c r="F1353" s="276"/>
      <c r="G1353" s="237"/>
    </row>
    <row r="1354" spans="1:9" x14ac:dyDescent="0.25">
      <c r="A1354" s="21"/>
      <c r="D1354" s="236"/>
      <c r="E1354" s="276"/>
      <c r="F1354" s="276"/>
      <c r="G1354" s="237"/>
    </row>
    <row r="1355" spans="1:9" x14ac:dyDescent="0.25">
      <c r="A1355" s="21"/>
      <c r="D1355" s="236"/>
      <c r="E1355" s="276"/>
      <c r="F1355" s="276"/>
      <c r="G1355" s="237"/>
    </row>
    <row r="1356" spans="1:9" x14ac:dyDescent="0.25">
      <c r="A1356" s="21"/>
      <c r="D1356" s="226"/>
      <c r="E1356" s="275"/>
      <c r="F1356" s="275"/>
      <c r="G1356" s="227"/>
    </row>
    <row r="1357" spans="1:9" x14ac:dyDescent="0.25">
      <c r="A1357" s="21"/>
      <c r="B1357" s="21"/>
      <c r="C1357" s="530"/>
      <c r="D1357" s="236"/>
      <c r="E1357" s="276"/>
      <c r="F1357" s="276"/>
      <c r="G1357" s="237"/>
      <c r="I1357" s="448"/>
    </row>
    <row r="1358" spans="1:9" x14ac:dyDescent="0.25">
      <c r="D1358" s="226"/>
      <c r="E1358" s="275"/>
      <c r="F1358" s="275"/>
      <c r="G1358" s="227"/>
    </row>
    <row r="1359" spans="1:9" x14ac:dyDescent="0.25">
      <c r="D1359" s="226"/>
      <c r="E1359" s="275"/>
      <c r="F1359" s="275"/>
      <c r="G1359" s="227"/>
    </row>
    <row r="1360" spans="1:9" x14ac:dyDescent="0.25">
      <c r="D1360" s="226"/>
      <c r="E1360" s="275"/>
      <c r="F1360" s="275"/>
      <c r="G1360" s="227"/>
    </row>
    <row r="1361" spans="1:9" x14ac:dyDescent="0.25">
      <c r="D1361" s="226"/>
      <c r="E1361" s="275"/>
      <c r="F1361" s="275"/>
      <c r="G1361" s="227"/>
    </row>
    <row r="1363" spans="1:9" x14ac:dyDescent="0.25">
      <c r="A1363" s="21"/>
      <c r="D1363" s="22"/>
      <c r="E1363" s="278"/>
      <c r="F1363" s="278"/>
      <c r="G1363" s="274"/>
    </row>
    <row r="1370" spans="1:9" x14ac:dyDescent="0.25">
      <c r="C1370" s="530"/>
      <c r="I1370" s="448"/>
    </row>
    <row r="1371" spans="1:9" x14ac:dyDescent="0.25">
      <c r="A1371" s="21"/>
      <c r="B1371" s="21"/>
    </row>
    <row r="1372" spans="1:9" x14ac:dyDescent="0.25">
      <c r="D1372" s="226"/>
      <c r="E1372" s="275"/>
      <c r="F1372" s="275"/>
      <c r="G1372" s="227"/>
    </row>
    <row r="1373" spans="1:9" x14ac:dyDescent="0.25">
      <c r="D1373" s="226"/>
      <c r="E1373" s="275"/>
      <c r="F1373" s="275"/>
      <c r="G1373" s="227"/>
    </row>
    <row r="1374" spans="1:9" x14ac:dyDescent="0.25">
      <c r="D1374" s="226"/>
      <c r="E1374" s="275"/>
      <c r="F1374" s="275"/>
      <c r="G1374" s="227"/>
    </row>
    <row r="1375" spans="1:9" x14ac:dyDescent="0.25">
      <c r="D1375" s="226"/>
      <c r="E1375" s="275"/>
      <c r="F1375" s="275"/>
      <c r="G1375" s="227"/>
    </row>
    <row r="1376" spans="1:9" x14ac:dyDescent="0.25">
      <c r="D1376" s="226"/>
      <c r="E1376" s="275"/>
      <c r="F1376" s="275"/>
      <c r="G1376" s="227"/>
    </row>
    <row r="1377" spans="1:9" x14ac:dyDescent="0.25">
      <c r="D1377" s="226"/>
      <c r="E1377" s="275"/>
      <c r="F1377" s="275"/>
      <c r="G1377" s="227"/>
    </row>
    <row r="1378" spans="1:9" x14ac:dyDescent="0.25">
      <c r="A1378" s="21"/>
      <c r="B1378" s="21"/>
      <c r="C1378" s="530"/>
      <c r="D1378" s="236"/>
      <c r="E1378" s="276"/>
      <c r="F1378" s="276"/>
      <c r="G1378" s="237"/>
      <c r="I1378" s="448"/>
    </row>
    <row r="1379" spans="1:9" x14ac:dyDescent="0.25">
      <c r="A1379" s="21"/>
      <c r="B1379" s="21"/>
      <c r="C1379" s="530"/>
      <c r="D1379" s="236"/>
      <c r="E1379" s="276"/>
      <c r="F1379" s="276"/>
      <c r="G1379" s="237"/>
      <c r="I1379" s="448"/>
    </row>
    <row r="1380" spans="1:9" x14ac:dyDescent="0.25">
      <c r="D1380" s="226"/>
      <c r="E1380" s="275"/>
      <c r="F1380" s="275"/>
      <c r="G1380" s="227"/>
    </row>
    <row r="1381" spans="1:9" x14ac:dyDescent="0.25">
      <c r="A1381" s="21"/>
      <c r="D1381" s="226"/>
      <c r="E1381" s="275"/>
      <c r="F1381" s="275"/>
      <c r="G1381" s="227"/>
    </row>
    <row r="1382" spans="1:9" x14ac:dyDescent="0.25">
      <c r="D1382" s="226"/>
      <c r="E1382" s="275"/>
      <c r="F1382" s="275"/>
      <c r="G1382" s="227"/>
    </row>
    <row r="1383" spans="1:9" x14ac:dyDescent="0.25">
      <c r="D1383" s="226"/>
      <c r="E1383" s="275"/>
      <c r="F1383" s="275"/>
      <c r="G1383" s="227"/>
    </row>
    <row r="1384" spans="1:9" x14ac:dyDescent="0.25">
      <c r="D1384" s="226"/>
      <c r="E1384" s="275"/>
      <c r="F1384" s="275"/>
      <c r="G1384" s="227"/>
    </row>
    <row r="1385" spans="1:9" x14ac:dyDescent="0.25">
      <c r="D1385" s="226"/>
      <c r="E1385" s="275"/>
      <c r="F1385" s="275"/>
      <c r="G1385" s="227"/>
    </row>
    <row r="1386" spans="1:9" x14ac:dyDescent="0.25">
      <c r="D1386" s="226"/>
      <c r="E1386" s="275"/>
      <c r="F1386" s="275"/>
      <c r="G1386" s="227"/>
    </row>
    <row r="1387" spans="1:9" x14ac:dyDescent="0.25">
      <c r="D1387" s="226"/>
      <c r="E1387" s="275"/>
      <c r="F1387" s="275"/>
      <c r="G1387" s="227"/>
    </row>
    <row r="1388" spans="1:9" x14ac:dyDescent="0.25">
      <c r="D1388" s="226"/>
      <c r="E1388" s="275"/>
      <c r="F1388" s="275"/>
      <c r="G1388" s="227"/>
    </row>
    <row r="1389" spans="1:9" x14ac:dyDescent="0.25">
      <c r="D1389" s="226"/>
      <c r="E1389" s="275"/>
      <c r="F1389" s="275"/>
      <c r="G1389" s="227"/>
    </row>
    <row r="1390" spans="1:9" x14ac:dyDescent="0.25">
      <c r="A1390" s="21"/>
      <c r="D1390" s="236"/>
      <c r="E1390" s="276"/>
      <c r="F1390" s="276"/>
      <c r="G1390" s="237"/>
    </row>
    <row r="1391" spans="1:9" x14ac:dyDescent="0.25">
      <c r="A1391" s="21"/>
      <c r="D1391" s="236"/>
      <c r="E1391" s="276"/>
      <c r="F1391" s="276"/>
      <c r="G1391" s="237"/>
    </row>
    <row r="1392" spans="1:9" x14ac:dyDescent="0.25">
      <c r="D1392" s="226"/>
      <c r="E1392" s="275"/>
      <c r="F1392" s="275"/>
      <c r="G1392" s="227"/>
    </row>
    <row r="1393" spans="1:9" x14ac:dyDescent="0.25">
      <c r="A1393" s="21"/>
      <c r="D1393" s="226"/>
      <c r="E1393" s="275"/>
      <c r="F1393" s="275"/>
      <c r="G1393" s="227"/>
    </row>
    <row r="1394" spans="1:9" x14ac:dyDescent="0.25">
      <c r="D1394" s="226"/>
      <c r="E1394" s="275"/>
      <c r="F1394" s="275"/>
      <c r="G1394" s="227"/>
    </row>
    <row r="1395" spans="1:9" x14ac:dyDescent="0.25">
      <c r="D1395" s="226"/>
      <c r="E1395" s="275"/>
      <c r="F1395" s="275"/>
      <c r="G1395" s="227"/>
    </row>
    <row r="1396" spans="1:9" x14ac:dyDescent="0.25">
      <c r="D1396" s="226"/>
      <c r="E1396" s="275"/>
      <c r="F1396" s="275"/>
      <c r="G1396" s="227"/>
    </row>
    <row r="1397" spans="1:9" x14ac:dyDescent="0.25">
      <c r="A1397" s="21"/>
      <c r="D1397" s="236"/>
      <c r="E1397" s="276"/>
      <c r="F1397" s="276"/>
      <c r="G1397" s="237"/>
    </row>
    <row r="1398" spans="1:9" x14ac:dyDescent="0.25">
      <c r="D1398" s="226"/>
      <c r="E1398" s="275"/>
      <c r="F1398" s="275"/>
      <c r="G1398" s="227"/>
    </row>
    <row r="1399" spans="1:9" x14ac:dyDescent="0.25">
      <c r="A1399" s="21"/>
      <c r="D1399" s="226"/>
      <c r="E1399" s="275"/>
      <c r="F1399" s="275"/>
      <c r="G1399" s="227"/>
    </row>
    <row r="1400" spans="1:9" x14ac:dyDescent="0.25">
      <c r="D1400" s="226"/>
      <c r="E1400" s="275"/>
      <c r="F1400" s="275"/>
      <c r="G1400" s="227"/>
    </row>
    <row r="1401" spans="1:9" x14ac:dyDescent="0.25">
      <c r="A1401" s="21"/>
      <c r="B1401" s="21"/>
      <c r="C1401" s="530"/>
      <c r="D1401" s="236"/>
      <c r="E1401" s="276"/>
      <c r="F1401" s="276"/>
      <c r="G1401" s="237"/>
      <c r="I1401" s="448"/>
    </row>
    <row r="1407" spans="1:9" x14ac:dyDescent="0.25">
      <c r="A1407" s="21"/>
      <c r="D1407" s="22"/>
      <c r="E1407" s="278"/>
      <c r="F1407" s="278"/>
      <c r="G1407" s="274"/>
    </row>
    <row r="1409" spans="1:9" x14ac:dyDescent="0.25">
      <c r="A1409" s="21"/>
      <c r="B1409" s="21"/>
    </row>
    <row r="1412" spans="1:9" x14ac:dyDescent="0.25">
      <c r="A1412" s="21"/>
      <c r="B1412" s="21"/>
      <c r="C1412" s="530"/>
      <c r="D1412" s="22"/>
      <c r="E1412" s="278"/>
      <c r="F1412" s="278"/>
      <c r="G1412" s="274"/>
      <c r="I1412" s="448"/>
    </row>
  </sheetData>
  <mergeCells count="33">
    <mergeCell ref="A329:I329"/>
    <mergeCell ref="A324:I324"/>
    <mergeCell ref="A325:I325"/>
    <mergeCell ref="A326:I326"/>
    <mergeCell ref="A327:I327"/>
    <mergeCell ref="A328:I328"/>
    <mergeCell ref="A319:I319"/>
    <mergeCell ref="A320:I320"/>
    <mergeCell ref="A321:I321"/>
    <mergeCell ref="A322:I322"/>
    <mergeCell ref="A323:I323"/>
    <mergeCell ref="A314:I314"/>
    <mergeCell ref="A315:I315"/>
    <mergeCell ref="A316:I316"/>
    <mergeCell ref="A317:I317"/>
    <mergeCell ref="A318:I318"/>
    <mergeCell ref="A309:I309"/>
    <mergeCell ref="A310:I310"/>
    <mergeCell ref="A311:I311"/>
    <mergeCell ref="A312:I312"/>
    <mergeCell ref="A313:I313"/>
    <mergeCell ref="D214:F214"/>
    <mergeCell ref="D243:F243"/>
    <mergeCell ref="D272:F272"/>
    <mergeCell ref="A307:I307"/>
    <mergeCell ref="A308:I308"/>
    <mergeCell ref="D68:F68"/>
    <mergeCell ref="D98:F98"/>
    <mergeCell ref="D127:F127"/>
    <mergeCell ref="D155:F155"/>
    <mergeCell ref="D186:F186"/>
    <mergeCell ref="D10:F10"/>
    <mergeCell ref="D39:F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3"/>
  <sheetViews>
    <sheetView tabSelected="1" topLeftCell="A226" workbookViewId="0">
      <selection activeCell="I238" sqref="I238"/>
    </sheetView>
  </sheetViews>
  <sheetFormatPr defaultRowHeight="15" x14ac:dyDescent="0.25"/>
  <cols>
    <col min="1" max="1" width="21.42578125" customWidth="1"/>
    <col min="2" max="11" width="7.28515625"/>
    <col min="12" max="12" width="7.5703125" style="399" customWidth="1"/>
    <col min="13" max="13" width="8.42578125" customWidth="1"/>
    <col min="14" max="14" width="6.28515625" style="398" customWidth="1"/>
    <col min="15" max="15" width="7.28515625" customWidth="1"/>
    <col min="16" max="16" width="7.140625" style="342" customWidth="1"/>
    <col min="17" max="17" width="9.140625" customWidth="1"/>
    <col min="18" max="18" width="10.42578125" customWidth="1"/>
    <col min="19" max="19" width="15.28515625" customWidth="1"/>
  </cols>
  <sheetData>
    <row r="1" spans="1:19" ht="15.75" x14ac:dyDescent="0.25">
      <c r="A1" s="329"/>
      <c r="B1" s="330" t="s">
        <v>482</v>
      </c>
      <c r="C1" s="600"/>
      <c r="D1" s="600"/>
      <c r="E1" s="600"/>
      <c r="F1" s="600"/>
      <c r="G1" s="600"/>
      <c r="H1" s="600"/>
      <c r="I1" s="600"/>
      <c r="J1" s="600"/>
      <c r="K1" s="331"/>
      <c r="L1" s="332"/>
      <c r="M1" s="331"/>
      <c r="N1" s="333"/>
      <c r="O1" s="331"/>
      <c r="P1" s="334"/>
    </row>
    <row r="2" spans="1:19" ht="15.75" thickBot="1" x14ac:dyDescent="0.3">
      <c r="A2" s="335"/>
      <c r="B2" s="335"/>
      <c r="C2" s="335"/>
      <c r="D2" s="335" t="s">
        <v>445</v>
      </c>
      <c r="E2" s="335"/>
      <c r="F2" s="335" t="s">
        <v>456</v>
      </c>
      <c r="G2" s="335"/>
      <c r="H2" s="335"/>
      <c r="I2" s="337"/>
      <c r="J2" s="338"/>
      <c r="K2" s="338"/>
      <c r="L2" s="605" t="s">
        <v>18</v>
      </c>
      <c r="M2" s="338"/>
      <c r="N2" s="340"/>
      <c r="O2" s="341"/>
    </row>
    <row r="3" spans="1:19" ht="15.75" thickBot="1" x14ac:dyDescent="0.3">
      <c r="A3" s="343" t="s">
        <v>342</v>
      </c>
      <c r="B3" s="344">
        <v>1</v>
      </c>
      <c r="C3" s="345">
        <v>2</v>
      </c>
      <c r="D3" s="346">
        <v>3</v>
      </c>
      <c r="E3" s="344">
        <v>4</v>
      </c>
      <c r="F3" s="344">
        <v>5</v>
      </c>
      <c r="G3" s="345">
        <v>6</v>
      </c>
      <c r="H3" s="344">
        <v>7</v>
      </c>
      <c r="I3" s="347">
        <v>8</v>
      </c>
      <c r="J3" s="344">
        <v>9</v>
      </c>
      <c r="K3" s="346">
        <v>10</v>
      </c>
      <c r="L3" s="348" t="s">
        <v>343</v>
      </c>
      <c r="M3" s="344" t="s">
        <v>344</v>
      </c>
      <c r="N3" s="400" t="s">
        <v>369</v>
      </c>
      <c r="O3" s="344" t="s">
        <v>346</v>
      </c>
      <c r="P3" s="350" t="s">
        <v>347</v>
      </c>
      <c r="Q3" s="595"/>
      <c r="R3" s="596"/>
      <c r="S3" s="596"/>
    </row>
    <row r="4" spans="1:19" ht="15.75" thickBot="1" x14ac:dyDescent="0.3">
      <c r="A4" s="351"/>
      <c r="B4" s="352"/>
      <c r="C4" s="353"/>
      <c r="D4" s="354"/>
      <c r="E4" s="352"/>
      <c r="F4" s="352"/>
      <c r="G4" s="353"/>
      <c r="H4" s="352"/>
      <c r="I4" s="355"/>
      <c r="J4" s="352"/>
      <c r="K4" s="354"/>
      <c r="L4" s="356"/>
      <c r="M4" s="401"/>
      <c r="N4" s="539" t="s">
        <v>446</v>
      </c>
      <c r="O4" s="359"/>
      <c r="P4" s="360"/>
      <c r="R4" s="596"/>
      <c r="S4" s="596"/>
    </row>
    <row r="5" spans="1:19" ht="15.75" thickBot="1" x14ac:dyDescent="0.3">
      <c r="A5" s="361" t="s">
        <v>38</v>
      </c>
      <c r="B5" s="362">
        <v>22.4</v>
      </c>
      <c r="C5" s="362">
        <v>34.14</v>
      </c>
      <c r="D5" s="362">
        <v>29.3</v>
      </c>
      <c r="E5" s="362">
        <v>18</v>
      </c>
      <c r="F5" s="362">
        <v>38.299999999999997</v>
      </c>
      <c r="G5" s="362">
        <v>31.3</v>
      </c>
      <c r="H5" s="362">
        <v>29</v>
      </c>
      <c r="I5" s="362">
        <v>29.900000000000002</v>
      </c>
      <c r="J5" s="362">
        <v>25.099999999999998</v>
      </c>
      <c r="K5" s="362">
        <v>22.7</v>
      </c>
      <c r="L5" s="363">
        <v>280.14</v>
      </c>
      <c r="M5" s="364">
        <v>28.013999999999999</v>
      </c>
      <c r="N5" s="540">
        <v>278</v>
      </c>
      <c r="O5" s="366">
        <v>2.1399999999999864</v>
      </c>
      <c r="P5" s="367">
        <v>0.76978417266187193</v>
      </c>
      <c r="Q5" s="596"/>
      <c r="R5" s="601"/>
      <c r="S5" s="601"/>
    </row>
    <row r="6" spans="1:19" ht="15.75" thickBot="1" x14ac:dyDescent="0.3">
      <c r="A6" s="361" t="s">
        <v>37</v>
      </c>
      <c r="B6" s="362">
        <v>0.7</v>
      </c>
      <c r="C6" s="362">
        <v>0.2</v>
      </c>
      <c r="D6" s="362">
        <v>0.2</v>
      </c>
      <c r="E6" s="362">
        <v>0.60000000000000009</v>
      </c>
      <c r="F6" s="362">
        <v>0.2</v>
      </c>
      <c r="G6" s="362">
        <v>0.2</v>
      </c>
      <c r="H6" s="362">
        <v>0.7</v>
      </c>
      <c r="I6" s="362">
        <v>0.2</v>
      </c>
      <c r="J6" s="362">
        <v>0.2</v>
      </c>
      <c r="K6" s="362">
        <v>0.60000000000000009</v>
      </c>
      <c r="L6" s="363">
        <v>3.8000000000000003</v>
      </c>
      <c r="M6" s="364">
        <v>0.38</v>
      </c>
      <c r="N6" s="404">
        <v>3.8</v>
      </c>
      <c r="O6" s="366">
        <v>0</v>
      </c>
      <c r="P6" s="367">
        <v>2.8421709430404007E-14</v>
      </c>
      <c r="Q6" s="596"/>
      <c r="R6" s="601"/>
      <c r="S6" s="601"/>
    </row>
    <row r="7" spans="1:19" ht="15.75" thickBot="1" x14ac:dyDescent="0.3">
      <c r="A7" s="361" t="s">
        <v>29</v>
      </c>
      <c r="B7" s="362">
        <v>14.2</v>
      </c>
      <c r="C7" s="362">
        <v>11.7</v>
      </c>
      <c r="D7" s="362">
        <v>4.3</v>
      </c>
      <c r="E7" s="362">
        <v>10</v>
      </c>
      <c r="F7" s="362">
        <v>5</v>
      </c>
      <c r="G7" s="362">
        <v>13</v>
      </c>
      <c r="H7" s="362">
        <v>68</v>
      </c>
      <c r="I7" s="362">
        <v>5.5</v>
      </c>
      <c r="J7" s="362">
        <v>12.1</v>
      </c>
      <c r="K7" s="362">
        <v>9.9</v>
      </c>
      <c r="L7" s="363">
        <v>153.69999999999999</v>
      </c>
      <c r="M7" s="364">
        <v>15.37</v>
      </c>
      <c r="N7" s="540">
        <v>150</v>
      </c>
      <c r="O7" s="366">
        <v>3.6999999999999886</v>
      </c>
      <c r="P7" s="367">
        <v>2.4666666666666686</v>
      </c>
      <c r="Q7" s="596"/>
      <c r="R7" s="601"/>
      <c r="S7" s="601"/>
    </row>
    <row r="8" spans="1:19" ht="15.75" thickBot="1" x14ac:dyDescent="0.3">
      <c r="A8" s="361" t="s">
        <v>170</v>
      </c>
      <c r="B8" s="362">
        <v>0.2</v>
      </c>
      <c r="C8" s="362">
        <v>0</v>
      </c>
      <c r="D8" s="362">
        <v>0.2</v>
      </c>
      <c r="E8" s="362">
        <v>0</v>
      </c>
      <c r="F8" s="362">
        <v>0</v>
      </c>
      <c r="G8" s="362">
        <v>0.2</v>
      </c>
      <c r="H8" s="362">
        <v>0</v>
      </c>
      <c r="I8" s="362">
        <v>0.2</v>
      </c>
      <c r="J8" s="362">
        <v>0</v>
      </c>
      <c r="K8" s="362">
        <v>0.2</v>
      </c>
      <c r="L8" s="363">
        <v>1</v>
      </c>
      <c r="M8" s="364">
        <v>0.1</v>
      </c>
      <c r="N8" s="400">
        <v>1</v>
      </c>
      <c r="O8" s="366">
        <v>0</v>
      </c>
      <c r="P8" s="367">
        <v>0</v>
      </c>
      <c r="Q8" s="596"/>
      <c r="R8" s="601"/>
      <c r="S8" s="601"/>
    </row>
    <row r="9" spans="1:19" ht="15.75" thickBot="1" x14ac:dyDescent="0.3">
      <c r="A9" s="371" t="s">
        <v>43</v>
      </c>
      <c r="B9" s="362">
        <v>25</v>
      </c>
      <c r="C9" s="362">
        <v>25</v>
      </c>
      <c r="D9" s="362">
        <v>25</v>
      </c>
      <c r="E9" s="362">
        <v>25</v>
      </c>
      <c r="F9" s="362">
        <v>25</v>
      </c>
      <c r="G9" s="362">
        <v>25</v>
      </c>
      <c r="H9" s="362">
        <v>25</v>
      </c>
      <c r="I9" s="362">
        <v>25</v>
      </c>
      <c r="J9" s="362">
        <v>25</v>
      </c>
      <c r="K9" s="362">
        <v>25</v>
      </c>
      <c r="L9" s="363">
        <v>250</v>
      </c>
      <c r="M9" s="364">
        <v>25</v>
      </c>
      <c r="N9" s="540"/>
      <c r="O9" s="366">
        <v>250</v>
      </c>
      <c r="P9" s="367" t="s">
        <v>481</v>
      </c>
      <c r="Q9" s="596"/>
      <c r="R9" s="601"/>
      <c r="S9" s="601"/>
    </row>
    <row r="10" spans="1:19" ht="15.75" thickBot="1" x14ac:dyDescent="0.3">
      <c r="A10" s="371" t="s">
        <v>68</v>
      </c>
      <c r="B10" s="362">
        <v>25</v>
      </c>
      <c r="C10" s="362">
        <v>30</v>
      </c>
      <c r="D10" s="362">
        <v>0</v>
      </c>
      <c r="E10" s="362">
        <v>15</v>
      </c>
      <c r="F10" s="362">
        <v>0</v>
      </c>
      <c r="G10" s="362">
        <v>20</v>
      </c>
      <c r="H10" s="362">
        <v>15</v>
      </c>
      <c r="I10" s="362">
        <v>15</v>
      </c>
      <c r="J10" s="362">
        <v>15</v>
      </c>
      <c r="K10" s="362">
        <v>23</v>
      </c>
      <c r="L10" s="363">
        <v>158</v>
      </c>
      <c r="M10" s="364">
        <v>15.8</v>
      </c>
      <c r="N10" s="540"/>
      <c r="O10" s="366">
        <v>158</v>
      </c>
      <c r="P10" s="367" t="s">
        <v>481</v>
      </c>
      <c r="Q10" s="596"/>
      <c r="R10" s="601"/>
      <c r="S10" s="601"/>
    </row>
    <row r="11" spans="1:19" ht="15.75" thickBot="1" x14ac:dyDescent="0.3">
      <c r="A11" s="361" t="s">
        <v>80</v>
      </c>
      <c r="B11" s="362">
        <v>30</v>
      </c>
      <c r="C11" s="362">
        <v>30</v>
      </c>
      <c r="D11" s="362">
        <v>30</v>
      </c>
      <c r="E11" s="362">
        <v>30</v>
      </c>
      <c r="F11" s="362">
        <v>30</v>
      </c>
      <c r="G11" s="362">
        <v>30</v>
      </c>
      <c r="H11" s="362">
        <v>30</v>
      </c>
      <c r="I11" s="362">
        <v>30</v>
      </c>
      <c r="J11" s="362">
        <v>30</v>
      </c>
      <c r="K11" s="362">
        <v>30</v>
      </c>
      <c r="L11" s="363">
        <v>300</v>
      </c>
      <c r="M11" s="364">
        <v>30</v>
      </c>
      <c r="N11" s="540">
        <v>300</v>
      </c>
      <c r="O11" s="366">
        <v>0</v>
      </c>
      <c r="P11" s="367">
        <v>0</v>
      </c>
      <c r="Q11" s="596"/>
      <c r="R11" s="601"/>
      <c r="S11" s="601"/>
    </row>
    <row r="12" spans="1:19" ht="15.75" thickBot="1" x14ac:dyDescent="0.3">
      <c r="A12" s="361" t="s">
        <v>74</v>
      </c>
      <c r="B12" s="362">
        <v>25.7</v>
      </c>
      <c r="C12" s="362">
        <v>9</v>
      </c>
      <c r="D12" s="362">
        <v>38.5</v>
      </c>
      <c r="E12" s="362">
        <v>3.5</v>
      </c>
      <c r="F12" s="362">
        <v>8.25</v>
      </c>
      <c r="G12" s="362">
        <v>35</v>
      </c>
      <c r="H12" s="362">
        <v>7</v>
      </c>
      <c r="I12" s="362">
        <v>25.3</v>
      </c>
      <c r="J12" s="362">
        <v>1.1000000000000001</v>
      </c>
      <c r="K12" s="362">
        <v>40.099999999999994</v>
      </c>
      <c r="L12" s="363">
        <v>193.45</v>
      </c>
      <c r="M12" s="364">
        <v>19.344999999999999</v>
      </c>
      <c r="N12" s="404">
        <v>190</v>
      </c>
      <c r="O12" s="366">
        <v>3.4499999999999886</v>
      </c>
      <c r="P12" s="367">
        <v>1.8157894736842195</v>
      </c>
      <c r="Q12" s="596"/>
      <c r="R12" s="601"/>
      <c r="S12" s="601"/>
    </row>
    <row r="13" spans="1:19" ht="15.75" thickBot="1" x14ac:dyDescent="0.3">
      <c r="A13" s="361" t="s">
        <v>78</v>
      </c>
      <c r="B13" s="362">
        <v>15.2</v>
      </c>
      <c r="C13" s="362">
        <v>0</v>
      </c>
      <c r="D13" s="362">
        <v>0</v>
      </c>
      <c r="E13" s="362">
        <v>15.2</v>
      </c>
      <c r="F13" s="362">
        <v>0</v>
      </c>
      <c r="G13" s="362">
        <v>0</v>
      </c>
      <c r="H13" s="362">
        <v>15.2</v>
      </c>
      <c r="I13" s="362">
        <v>0</v>
      </c>
      <c r="J13" s="362">
        <v>0</v>
      </c>
      <c r="K13" s="362">
        <v>15.2</v>
      </c>
      <c r="L13" s="363">
        <v>60.8</v>
      </c>
      <c r="M13" s="364">
        <v>6.08</v>
      </c>
      <c r="N13" s="540"/>
      <c r="O13" s="366"/>
      <c r="P13" s="367" t="s">
        <v>481</v>
      </c>
      <c r="Q13" s="597"/>
      <c r="R13" s="601"/>
      <c r="S13" s="601"/>
    </row>
    <row r="14" spans="1:19" ht="15.75" thickBot="1" x14ac:dyDescent="0.3">
      <c r="A14" s="361" t="s">
        <v>28</v>
      </c>
      <c r="B14" s="362">
        <v>20</v>
      </c>
      <c r="C14" s="362">
        <v>5</v>
      </c>
      <c r="D14" s="362">
        <v>0</v>
      </c>
      <c r="E14" s="362">
        <v>12</v>
      </c>
      <c r="F14" s="362">
        <v>0</v>
      </c>
      <c r="G14" s="362">
        <v>23.8</v>
      </c>
      <c r="H14" s="362">
        <v>0</v>
      </c>
      <c r="I14" s="362">
        <v>0</v>
      </c>
      <c r="J14" s="362">
        <v>0</v>
      </c>
      <c r="K14" s="362">
        <v>0</v>
      </c>
      <c r="L14" s="363">
        <v>60.8</v>
      </c>
      <c r="M14" s="364">
        <v>6.08</v>
      </c>
      <c r="N14" s="540">
        <v>60</v>
      </c>
      <c r="O14" s="366">
        <v>0.79999999999999716</v>
      </c>
      <c r="P14" s="367">
        <v>1.3333333333333144</v>
      </c>
      <c r="Q14" s="596"/>
      <c r="R14" s="601"/>
      <c r="S14" s="601"/>
    </row>
    <row r="15" spans="1:19" ht="15.75" thickBot="1" x14ac:dyDescent="0.3">
      <c r="A15" s="377" t="s">
        <v>260</v>
      </c>
      <c r="B15" s="362">
        <v>0</v>
      </c>
      <c r="C15" s="362">
        <v>0</v>
      </c>
      <c r="D15" s="362">
        <v>0</v>
      </c>
      <c r="E15" s="362">
        <v>0</v>
      </c>
      <c r="F15" s="362">
        <v>0</v>
      </c>
      <c r="G15" s="362">
        <v>0</v>
      </c>
      <c r="H15" s="362">
        <v>0</v>
      </c>
      <c r="I15" s="362">
        <v>12</v>
      </c>
      <c r="J15" s="362">
        <v>0</v>
      </c>
      <c r="K15" s="362">
        <v>9</v>
      </c>
      <c r="L15" s="363">
        <v>21</v>
      </c>
      <c r="M15" s="364">
        <v>2.1</v>
      </c>
      <c r="N15" s="540"/>
      <c r="O15" s="366">
        <v>21</v>
      </c>
      <c r="P15" s="367" t="s">
        <v>481</v>
      </c>
      <c r="Q15" s="596"/>
      <c r="R15" s="601"/>
      <c r="S15" s="601"/>
    </row>
    <row r="16" spans="1:19" ht="15.75" thickBot="1" x14ac:dyDescent="0.3">
      <c r="A16" s="377" t="s">
        <v>196</v>
      </c>
      <c r="B16" s="362">
        <v>0</v>
      </c>
      <c r="C16" s="362">
        <v>0</v>
      </c>
      <c r="D16" s="362">
        <v>0</v>
      </c>
      <c r="E16" s="362">
        <v>0</v>
      </c>
      <c r="F16" s="362">
        <v>30</v>
      </c>
      <c r="G16" s="362">
        <v>0</v>
      </c>
      <c r="H16" s="362">
        <v>0</v>
      </c>
      <c r="I16" s="362">
        <v>0</v>
      </c>
      <c r="J16" s="362">
        <v>0</v>
      </c>
      <c r="K16" s="362">
        <v>0</v>
      </c>
      <c r="L16" s="363">
        <v>30</v>
      </c>
      <c r="M16" s="364">
        <v>3</v>
      </c>
      <c r="N16" s="540"/>
      <c r="O16" s="366">
        <v>30</v>
      </c>
      <c r="P16" s="367" t="s">
        <v>481</v>
      </c>
      <c r="Q16" s="596"/>
      <c r="R16" s="601"/>
      <c r="S16" s="601"/>
    </row>
    <row r="17" spans="1:19" ht="15.75" thickBot="1" x14ac:dyDescent="0.3">
      <c r="A17" s="377" t="s">
        <v>103</v>
      </c>
      <c r="B17" s="362">
        <v>0</v>
      </c>
      <c r="C17" s="362">
        <v>23</v>
      </c>
      <c r="D17" s="362">
        <v>0</v>
      </c>
      <c r="E17" s="362">
        <v>0</v>
      </c>
      <c r="F17" s="362">
        <v>7</v>
      </c>
      <c r="G17" s="362">
        <v>1.75</v>
      </c>
      <c r="H17" s="362">
        <v>0</v>
      </c>
      <c r="I17" s="362">
        <v>0</v>
      </c>
      <c r="J17" s="362">
        <v>0</v>
      </c>
      <c r="K17" s="362">
        <v>0</v>
      </c>
      <c r="L17" s="363">
        <v>31.75</v>
      </c>
      <c r="M17" s="364">
        <v>3.1749999999999998</v>
      </c>
      <c r="N17" s="540"/>
      <c r="O17" s="366">
        <v>31.75</v>
      </c>
      <c r="P17" s="367" t="s">
        <v>481</v>
      </c>
      <c r="Q17" s="596"/>
      <c r="R17" s="601"/>
      <c r="S17" s="601"/>
    </row>
    <row r="18" spans="1:19" ht="15.75" thickBot="1" x14ac:dyDescent="0.3">
      <c r="A18" s="377" t="s">
        <v>154</v>
      </c>
      <c r="B18" s="362">
        <v>0</v>
      </c>
      <c r="C18" s="362">
        <v>0</v>
      </c>
      <c r="D18" s="362">
        <v>12</v>
      </c>
      <c r="E18" s="362">
        <v>0</v>
      </c>
      <c r="F18" s="362">
        <v>0</v>
      </c>
      <c r="G18" s="362">
        <v>0</v>
      </c>
      <c r="H18" s="362">
        <v>0</v>
      </c>
      <c r="I18" s="362">
        <v>0</v>
      </c>
      <c r="J18" s="362">
        <v>0</v>
      </c>
      <c r="K18" s="362">
        <v>0</v>
      </c>
      <c r="L18" s="363">
        <v>12</v>
      </c>
      <c r="M18" s="364">
        <v>1.2</v>
      </c>
      <c r="N18" s="540"/>
      <c r="O18" s="366">
        <v>12</v>
      </c>
      <c r="P18" s="367" t="s">
        <v>481</v>
      </c>
      <c r="Q18" s="596"/>
      <c r="R18" s="601"/>
      <c r="S18" s="601"/>
    </row>
    <row r="19" spans="1:19" ht="15.75" thickBot="1" x14ac:dyDescent="0.3">
      <c r="A19" s="377" t="s">
        <v>225</v>
      </c>
      <c r="B19" s="362">
        <v>0</v>
      </c>
      <c r="C19" s="362">
        <v>0</v>
      </c>
      <c r="D19" s="362">
        <v>0</v>
      </c>
      <c r="E19" s="362">
        <v>0</v>
      </c>
      <c r="F19" s="362">
        <v>0</v>
      </c>
      <c r="G19" s="362">
        <v>30</v>
      </c>
      <c r="H19" s="362">
        <v>0</v>
      </c>
      <c r="I19" s="362">
        <v>15</v>
      </c>
      <c r="J19" s="362">
        <v>0</v>
      </c>
      <c r="K19" s="362">
        <v>0</v>
      </c>
      <c r="L19" s="363">
        <v>45</v>
      </c>
      <c r="M19" s="364">
        <v>4.5</v>
      </c>
      <c r="N19" s="540"/>
      <c r="O19" s="366">
        <v>45</v>
      </c>
      <c r="P19" s="367" t="s">
        <v>481</v>
      </c>
      <c r="Q19" s="596"/>
      <c r="R19" s="601"/>
      <c r="S19" s="601"/>
    </row>
    <row r="20" spans="1:19" ht="15.75" thickBot="1" x14ac:dyDescent="0.3">
      <c r="A20" s="377" t="s">
        <v>348</v>
      </c>
      <c r="B20" s="362">
        <v>0</v>
      </c>
      <c r="C20" s="362">
        <v>0</v>
      </c>
      <c r="D20" s="362">
        <v>0</v>
      </c>
      <c r="E20" s="362">
        <v>0</v>
      </c>
      <c r="F20" s="362">
        <v>0</v>
      </c>
      <c r="G20" s="362">
        <v>0</v>
      </c>
      <c r="H20" s="362">
        <v>0</v>
      </c>
      <c r="I20" s="362">
        <v>0</v>
      </c>
      <c r="J20" s="362">
        <v>0</v>
      </c>
      <c r="K20" s="362">
        <v>0</v>
      </c>
      <c r="L20" s="363">
        <v>0</v>
      </c>
      <c r="M20" s="364">
        <v>0</v>
      </c>
      <c r="N20" s="540"/>
      <c r="O20" s="366">
        <v>0</v>
      </c>
      <c r="P20" s="367" t="s">
        <v>481</v>
      </c>
      <c r="Q20" s="596"/>
      <c r="R20" s="601"/>
      <c r="S20" s="601"/>
    </row>
    <row r="21" spans="1:19" ht="15.75" thickBot="1" x14ac:dyDescent="0.3">
      <c r="A21" s="377" t="s">
        <v>349</v>
      </c>
      <c r="B21" s="362">
        <v>0</v>
      </c>
      <c r="C21" s="362">
        <v>0</v>
      </c>
      <c r="D21" s="362">
        <v>0</v>
      </c>
      <c r="E21" s="362">
        <v>0</v>
      </c>
      <c r="F21" s="362">
        <v>0</v>
      </c>
      <c r="G21" s="362">
        <v>0</v>
      </c>
      <c r="H21" s="362">
        <v>0</v>
      </c>
      <c r="I21" s="362">
        <v>0</v>
      </c>
      <c r="J21" s="362">
        <v>0</v>
      </c>
      <c r="K21" s="362">
        <v>0</v>
      </c>
      <c r="L21" s="363">
        <v>0</v>
      </c>
      <c r="M21" s="364">
        <v>0</v>
      </c>
      <c r="N21" s="540"/>
      <c r="O21" s="366">
        <v>0</v>
      </c>
      <c r="P21" s="367" t="s">
        <v>481</v>
      </c>
      <c r="Q21" s="596"/>
      <c r="R21" s="601"/>
      <c r="S21" s="601"/>
    </row>
    <row r="22" spans="1:19" ht="15.75" thickBot="1" x14ac:dyDescent="0.3">
      <c r="A22" s="377" t="s">
        <v>58</v>
      </c>
      <c r="B22" s="362">
        <v>3</v>
      </c>
      <c r="C22" s="362">
        <v>0</v>
      </c>
      <c r="D22" s="362">
        <v>0</v>
      </c>
      <c r="E22" s="362">
        <v>0</v>
      </c>
      <c r="F22" s="362">
        <v>6</v>
      </c>
      <c r="G22" s="362">
        <v>0</v>
      </c>
      <c r="H22" s="362">
        <v>6.6</v>
      </c>
      <c r="I22" s="362">
        <v>0</v>
      </c>
      <c r="J22" s="362">
        <v>0</v>
      </c>
      <c r="K22" s="362">
        <v>0</v>
      </c>
      <c r="L22" s="363">
        <v>15.6</v>
      </c>
      <c r="M22" s="364">
        <v>1.56</v>
      </c>
      <c r="N22" s="540"/>
      <c r="O22" s="366">
        <v>15.6</v>
      </c>
      <c r="P22" s="367" t="s">
        <v>481</v>
      </c>
      <c r="Q22" s="596"/>
      <c r="R22" s="601"/>
      <c r="S22" s="601"/>
    </row>
    <row r="23" spans="1:19" ht="15.75" thickBot="1" x14ac:dyDescent="0.3">
      <c r="A23" s="377" t="s">
        <v>350</v>
      </c>
      <c r="B23" s="362">
        <v>0</v>
      </c>
      <c r="C23" s="362">
        <v>0</v>
      </c>
      <c r="D23" s="362">
        <v>23</v>
      </c>
      <c r="E23" s="362">
        <v>0</v>
      </c>
      <c r="F23" s="362">
        <v>0</v>
      </c>
      <c r="G23" s="362">
        <v>0</v>
      </c>
      <c r="H23" s="362">
        <v>0</v>
      </c>
      <c r="I23" s="362">
        <v>0</v>
      </c>
      <c r="J23" s="362">
        <v>0</v>
      </c>
      <c r="K23" s="362">
        <v>0</v>
      </c>
      <c r="L23" s="363">
        <v>23</v>
      </c>
      <c r="M23" s="364">
        <v>2.2999999999999998</v>
      </c>
      <c r="N23" s="540"/>
      <c r="O23" s="366">
        <v>23</v>
      </c>
      <c r="P23" s="367" t="s">
        <v>481</v>
      </c>
      <c r="Q23" s="596"/>
      <c r="R23" s="601"/>
      <c r="S23" s="601"/>
    </row>
    <row r="24" spans="1:19" ht="15.75" thickBot="1" x14ac:dyDescent="0.3">
      <c r="A24" s="377" t="s">
        <v>277</v>
      </c>
      <c r="B24" s="362">
        <v>0</v>
      </c>
      <c r="C24" s="362">
        <v>0</v>
      </c>
      <c r="D24" s="362">
        <v>0</v>
      </c>
      <c r="E24" s="362">
        <v>0</v>
      </c>
      <c r="F24" s="362">
        <v>0</v>
      </c>
      <c r="G24" s="362">
        <v>0</v>
      </c>
      <c r="H24" s="362">
        <v>0</v>
      </c>
      <c r="I24" s="362">
        <v>0</v>
      </c>
      <c r="J24" s="362">
        <v>23</v>
      </c>
      <c r="K24" s="362">
        <v>0</v>
      </c>
      <c r="L24" s="363">
        <v>23</v>
      </c>
      <c r="M24" s="364">
        <v>2.2999999999999998</v>
      </c>
      <c r="N24" s="540"/>
      <c r="O24" s="366">
        <v>23</v>
      </c>
      <c r="P24" s="367" t="s">
        <v>481</v>
      </c>
      <c r="Q24" s="596"/>
      <c r="R24" s="601"/>
      <c r="S24" s="601"/>
    </row>
    <row r="25" spans="1:19" ht="15.75" thickBot="1" x14ac:dyDescent="0.3">
      <c r="A25" s="377" t="s">
        <v>188</v>
      </c>
      <c r="B25" s="362">
        <v>0</v>
      </c>
      <c r="C25" s="362">
        <v>0</v>
      </c>
      <c r="D25" s="362">
        <v>0</v>
      </c>
      <c r="E25" s="362">
        <v>25</v>
      </c>
      <c r="F25" s="362">
        <v>0</v>
      </c>
      <c r="G25" s="362">
        <v>0</v>
      </c>
      <c r="H25" s="362">
        <v>0</v>
      </c>
      <c r="I25" s="362">
        <v>0</v>
      </c>
      <c r="J25" s="362">
        <v>0</v>
      </c>
      <c r="K25" s="362">
        <v>0</v>
      </c>
      <c r="L25" s="363">
        <v>25</v>
      </c>
      <c r="M25" s="364">
        <v>2.5</v>
      </c>
      <c r="N25" s="540"/>
      <c r="O25" s="366">
        <v>25</v>
      </c>
      <c r="P25" s="367" t="s">
        <v>481</v>
      </c>
      <c r="Q25" s="596"/>
      <c r="R25" s="601"/>
      <c r="S25" s="601"/>
    </row>
    <row r="26" spans="1:19" ht="15.75" thickBot="1" x14ac:dyDescent="0.3">
      <c r="A26" s="379" t="s">
        <v>57</v>
      </c>
      <c r="B26" s="362">
        <v>45</v>
      </c>
      <c r="C26" s="362">
        <v>130</v>
      </c>
      <c r="D26" s="362">
        <v>80.3</v>
      </c>
      <c r="E26" s="362">
        <v>108</v>
      </c>
      <c r="F26" s="362">
        <v>100.8</v>
      </c>
      <c r="G26" s="362">
        <v>25.9</v>
      </c>
      <c r="H26" s="362">
        <v>103</v>
      </c>
      <c r="I26" s="362">
        <v>151</v>
      </c>
      <c r="J26" s="362">
        <v>136.4</v>
      </c>
      <c r="K26" s="362">
        <v>48</v>
      </c>
      <c r="L26" s="363">
        <v>928.4</v>
      </c>
      <c r="M26" s="364">
        <v>92.84</v>
      </c>
      <c r="N26" s="540">
        <v>900</v>
      </c>
      <c r="O26" s="366">
        <v>28.399999999999977</v>
      </c>
      <c r="P26" s="367">
        <v>3.1555555555555515</v>
      </c>
      <c r="Q26" s="596"/>
      <c r="R26" s="601"/>
      <c r="S26" s="601"/>
    </row>
    <row r="27" spans="1:19" ht="15.75" thickBot="1" x14ac:dyDescent="0.3">
      <c r="A27" s="377" t="s">
        <v>59</v>
      </c>
      <c r="B27" s="362">
        <v>8.6</v>
      </c>
      <c r="C27" s="362">
        <v>59.4</v>
      </c>
      <c r="D27" s="362">
        <v>64</v>
      </c>
      <c r="E27" s="362">
        <v>23</v>
      </c>
      <c r="F27" s="362">
        <v>40</v>
      </c>
      <c r="G27" s="362">
        <v>51.6</v>
      </c>
      <c r="H27" s="362">
        <v>80</v>
      </c>
      <c r="I27" s="362">
        <v>7</v>
      </c>
      <c r="J27" s="362">
        <v>27.7</v>
      </c>
      <c r="K27" s="362">
        <v>53</v>
      </c>
      <c r="L27" s="363">
        <v>414.3</v>
      </c>
      <c r="M27" s="364">
        <v>41.43</v>
      </c>
      <c r="N27" s="540"/>
      <c r="O27" s="366">
        <v>414.3</v>
      </c>
      <c r="P27" s="367" t="s">
        <v>481</v>
      </c>
      <c r="Q27" s="597"/>
      <c r="R27" s="601"/>
      <c r="S27" s="601"/>
    </row>
    <row r="28" spans="1:19" ht="15.75" thickBot="1" x14ac:dyDescent="0.3">
      <c r="A28" s="377" t="s">
        <v>60</v>
      </c>
      <c r="B28" s="362">
        <v>8.1999999999999993</v>
      </c>
      <c r="C28" s="362">
        <v>22</v>
      </c>
      <c r="D28" s="362">
        <v>35</v>
      </c>
      <c r="E28" s="362">
        <v>25</v>
      </c>
      <c r="F28" s="362">
        <v>11</v>
      </c>
      <c r="G28" s="362">
        <v>21.2</v>
      </c>
      <c r="H28" s="362">
        <v>30.699999999999996</v>
      </c>
      <c r="I28" s="362">
        <v>19.2</v>
      </c>
      <c r="J28" s="362">
        <v>7.9</v>
      </c>
      <c r="K28" s="362">
        <v>26.4</v>
      </c>
      <c r="L28" s="363">
        <v>206.6</v>
      </c>
      <c r="M28" s="364">
        <v>20.66</v>
      </c>
      <c r="N28" s="540"/>
      <c r="O28" s="366">
        <v>206.6</v>
      </c>
      <c r="P28" s="367" t="s">
        <v>481</v>
      </c>
      <c r="Q28" s="597"/>
      <c r="R28" s="601"/>
      <c r="S28" s="601"/>
    </row>
    <row r="29" spans="1:19" ht="15.75" thickBot="1" x14ac:dyDescent="0.3">
      <c r="A29" s="377" t="s">
        <v>52</v>
      </c>
      <c r="B29" s="362">
        <v>51</v>
      </c>
      <c r="C29" s="362">
        <v>0</v>
      </c>
      <c r="D29" s="362">
        <v>0</v>
      </c>
      <c r="E29" s="362">
        <v>59.25</v>
      </c>
      <c r="F29" s="362">
        <v>0</v>
      </c>
      <c r="G29" s="362">
        <v>38.299999999999997</v>
      </c>
      <c r="H29" s="362">
        <v>59.25</v>
      </c>
      <c r="I29" s="362">
        <v>24</v>
      </c>
      <c r="J29" s="362">
        <v>33.299999999999997</v>
      </c>
      <c r="K29" s="362">
        <v>0</v>
      </c>
      <c r="L29" s="363">
        <v>265.10000000000002</v>
      </c>
      <c r="M29" s="364">
        <v>26.51</v>
      </c>
      <c r="N29" s="540"/>
      <c r="O29" s="366">
        <v>265.10000000000002</v>
      </c>
      <c r="P29" s="367" t="s">
        <v>481</v>
      </c>
      <c r="Q29" s="597"/>
      <c r="R29" s="601"/>
      <c r="S29" s="601"/>
    </row>
    <row r="30" spans="1:19" ht="15.75" thickBot="1" x14ac:dyDescent="0.3">
      <c r="A30" s="377" t="s">
        <v>73</v>
      </c>
      <c r="B30" s="362">
        <v>149</v>
      </c>
      <c r="C30" s="362">
        <v>65</v>
      </c>
      <c r="D30" s="362">
        <v>64</v>
      </c>
      <c r="E30" s="362">
        <v>30</v>
      </c>
      <c r="F30" s="362">
        <v>18</v>
      </c>
      <c r="G30" s="362">
        <v>65</v>
      </c>
      <c r="H30" s="362">
        <v>39</v>
      </c>
      <c r="I30" s="362">
        <v>37</v>
      </c>
      <c r="J30" s="362">
        <v>44.2</v>
      </c>
      <c r="K30" s="362">
        <v>54</v>
      </c>
      <c r="L30" s="363">
        <v>565.20000000000005</v>
      </c>
      <c r="M30" s="364">
        <v>56.52</v>
      </c>
      <c r="N30" s="540"/>
      <c r="O30" s="366">
        <v>565.20000000000005</v>
      </c>
      <c r="P30" s="367" t="s">
        <v>481</v>
      </c>
      <c r="Q30" s="597"/>
      <c r="R30" s="601"/>
      <c r="S30" s="601"/>
    </row>
    <row r="31" spans="1:19" ht="15.75" thickBot="1" x14ac:dyDescent="0.3">
      <c r="A31" s="377" t="s">
        <v>351</v>
      </c>
      <c r="B31" s="362">
        <v>0</v>
      </c>
      <c r="C31" s="362">
        <v>0</v>
      </c>
      <c r="D31" s="362">
        <v>0</v>
      </c>
      <c r="E31" s="362">
        <v>0</v>
      </c>
      <c r="F31" s="362">
        <v>0</v>
      </c>
      <c r="G31" s="362">
        <v>0</v>
      </c>
      <c r="H31" s="362">
        <v>0</v>
      </c>
      <c r="I31" s="362">
        <v>0</v>
      </c>
      <c r="J31" s="362">
        <v>0</v>
      </c>
      <c r="K31" s="362">
        <v>0</v>
      </c>
      <c r="L31" s="363">
        <v>0</v>
      </c>
      <c r="M31" s="364">
        <v>0</v>
      </c>
      <c r="N31" s="540"/>
      <c r="O31" s="366">
        <v>0</v>
      </c>
      <c r="P31" s="367" t="s">
        <v>481</v>
      </c>
      <c r="Q31" s="597"/>
      <c r="R31" s="601"/>
      <c r="S31" s="601"/>
    </row>
    <row r="32" spans="1:19" ht="15.75" thickBot="1" x14ac:dyDescent="0.3">
      <c r="A32" s="377" t="s">
        <v>62</v>
      </c>
      <c r="B32" s="362">
        <v>9</v>
      </c>
      <c r="C32" s="362">
        <v>0</v>
      </c>
      <c r="D32" s="362">
        <v>0</v>
      </c>
      <c r="E32" s="362">
        <v>0</v>
      </c>
      <c r="F32" s="362">
        <v>20</v>
      </c>
      <c r="G32" s="362">
        <v>0</v>
      </c>
      <c r="H32" s="362">
        <v>0</v>
      </c>
      <c r="I32" s="362">
        <v>20</v>
      </c>
      <c r="J32" s="362">
        <v>0</v>
      </c>
      <c r="K32" s="362">
        <v>0</v>
      </c>
      <c r="L32" s="363">
        <v>49</v>
      </c>
      <c r="M32" s="364">
        <v>4.9000000000000004</v>
      </c>
      <c r="N32" s="540"/>
      <c r="O32" s="366">
        <v>49</v>
      </c>
      <c r="P32" s="367" t="s">
        <v>481</v>
      </c>
      <c r="Q32" s="597"/>
      <c r="R32" s="601"/>
      <c r="S32" s="601"/>
    </row>
    <row r="33" spans="1:19" ht="15.75" thickBot="1" x14ac:dyDescent="0.3">
      <c r="A33" s="377" t="s">
        <v>352</v>
      </c>
      <c r="B33" s="362">
        <v>0</v>
      </c>
      <c r="C33" s="362">
        <v>0</v>
      </c>
      <c r="D33" s="362">
        <v>0</v>
      </c>
      <c r="E33" s="362">
        <v>0</v>
      </c>
      <c r="F33" s="362">
        <v>0</v>
      </c>
      <c r="G33" s="362">
        <v>0</v>
      </c>
      <c r="H33" s="362">
        <v>0</v>
      </c>
      <c r="I33" s="362">
        <v>0</v>
      </c>
      <c r="J33" s="362">
        <v>0</v>
      </c>
      <c r="K33" s="362">
        <v>0</v>
      </c>
      <c r="L33" s="363">
        <v>0</v>
      </c>
      <c r="M33" s="364">
        <v>0</v>
      </c>
      <c r="N33" s="540"/>
      <c r="O33" s="366">
        <v>0</v>
      </c>
      <c r="P33" s="367" t="s">
        <v>481</v>
      </c>
      <c r="Q33" s="597"/>
      <c r="R33" s="601"/>
      <c r="S33" s="601"/>
    </row>
    <row r="34" spans="1:19" ht="15.75" thickBot="1" x14ac:dyDescent="0.3">
      <c r="A34" s="377" t="s">
        <v>353</v>
      </c>
      <c r="B34" s="362">
        <v>0</v>
      </c>
      <c r="C34" s="362">
        <v>0</v>
      </c>
      <c r="D34" s="362">
        <v>0</v>
      </c>
      <c r="E34" s="362">
        <v>0</v>
      </c>
      <c r="F34" s="362">
        <v>0</v>
      </c>
      <c r="G34" s="362">
        <v>0</v>
      </c>
      <c r="H34" s="362">
        <v>0</v>
      </c>
      <c r="I34" s="362">
        <v>0</v>
      </c>
      <c r="J34" s="362">
        <v>0</v>
      </c>
      <c r="K34" s="362">
        <v>0</v>
      </c>
      <c r="L34" s="363">
        <v>0</v>
      </c>
      <c r="M34" s="364">
        <v>0</v>
      </c>
      <c r="N34" s="540"/>
      <c r="O34" s="366">
        <v>0</v>
      </c>
      <c r="P34" s="367" t="s">
        <v>481</v>
      </c>
      <c r="Q34" s="597"/>
      <c r="R34" s="601"/>
      <c r="S34" s="601"/>
    </row>
    <row r="35" spans="1:19" ht="15.75" thickBot="1" x14ac:dyDescent="0.3">
      <c r="A35" s="382" t="s">
        <v>75</v>
      </c>
      <c r="B35" s="362">
        <v>0</v>
      </c>
      <c r="C35" s="362">
        <v>0</v>
      </c>
      <c r="D35" s="362">
        <v>0</v>
      </c>
      <c r="E35" s="362">
        <v>0</v>
      </c>
      <c r="F35" s="362">
        <v>1.2</v>
      </c>
      <c r="G35" s="362">
        <v>0</v>
      </c>
      <c r="H35" s="362">
        <v>0</v>
      </c>
      <c r="I35" s="362">
        <v>0</v>
      </c>
      <c r="J35" s="362">
        <v>0</v>
      </c>
      <c r="K35" s="362">
        <v>0</v>
      </c>
      <c r="L35" s="363">
        <v>1.2</v>
      </c>
      <c r="M35" s="364">
        <v>0.12</v>
      </c>
      <c r="N35" s="540"/>
      <c r="O35" s="366">
        <v>1.2</v>
      </c>
      <c r="P35" s="367" t="s">
        <v>481</v>
      </c>
      <c r="Q35" s="597"/>
      <c r="R35" s="601"/>
      <c r="S35" s="601"/>
    </row>
    <row r="36" spans="1:19" ht="15.75" thickBot="1" x14ac:dyDescent="0.3">
      <c r="A36" s="379" t="s">
        <v>30</v>
      </c>
      <c r="B36" s="362">
        <v>14.2</v>
      </c>
      <c r="C36" s="362">
        <v>16</v>
      </c>
      <c r="D36" s="362">
        <v>15.7</v>
      </c>
      <c r="E36" s="362">
        <v>7.5</v>
      </c>
      <c r="F36" s="362">
        <v>15.5</v>
      </c>
      <c r="G36" s="362">
        <v>14.2</v>
      </c>
      <c r="H36" s="362">
        <v>13.1</v>
      </c>
      <c r="I36" s="362">
        <v>16</v>
      </c>
      <c r="J36" s="362">
        <v>12.1</v>
      </c>
      <c r="K36" s="362">
        <v>9.8000000000000007</v>
      </c>
      <c r="L36" s="363">
        <v>134.1</v>
      </c>
      <c r="M36" s="364">
        <v>13.41</v>
      </c>
      <c r="N36" s="540">
        <v>135</v>
      </c>
      <c r="O36" s="366">
        <v>-0.90000000000000568</v>
      </c>
      <c r="P36" s="367">
        <v>-0.6666666666666714</v>
      </c>
      <c r="Q36" s="597"/>
      <c r="R36" s="601"/>
      <c r="S36" s="601"/>
    </row>
    <row r="37" spans="1:19" ht="15.75" thickBot="1" x14ac:dyDescent="0.3">
      <c r="A37" s="379" t="s">
        <v>61</v>
      </c>
      <c r="B37" s="362">
        <v>5.7</v>
      </c>
      <c r="C37" s="362">
        <v>5.1999999999999993</v>
      </c>
      <c r="D37" s="362">
        <v>8</v>
      </c>
      <c r="E37" s="362">
        <v>11</v>
      </c>
      <c r="F37" s="362">
        <v>5.0999999999999996</v>
      </c>
      <c r="G37" s="362">
        <v>6.75</v>
      </c>
      <c r="H37" s="362">
        <v>6</v>
      </c>
      <c r="I37" s="362">
        <v>5.0999999999999996</v>
      </c>
      <c r="J37" s="362">
        <v>5.6</v>
      </c>
      <c r="K37" s="362">
        <v>8.5</v>
      </c>
      <c r="L37" s="363">
        <v>66.95</v>
      </c>
      <c r="M37" s="364">
        <v>6.6950000000000003</v>
      </c>
      <c r="N37" s="540">
        <v>68</v>
      </c>
      <c r="O37" s="366">
        <v>-1.0499999999999972</v>
      </c>
      <c r="P37" s="367">
        <v>-1.5441176470588118</v>
      </c>
      <c r="Q37" s="597"/>
      <c r="R37" s="601"/>
      <c r="S37" s="601"/>
    </row>
    <row r="38" spans="1:19" ht="15.75" thickBot="1" x14ac:dyDescent="0.3">
      <c r="A38" s="383" t="s">
        <v>82</v>
      </c>
      <c r="B38" s="362">
        <v>70</v>
      </c>
      <c r="C38" s="362">
        <v>96</v>
      </c>
      <c r="D38" s="362">
        <v>60</v>
      </c>
      <c r="E38" s="362">
        <v>60</v>
      </c>
      <c r="F38" s="362">
        <v>70</v>
      </c>
      <c r="G38" s="362">
        <v>70</v>
      </c>
      <c r="H38" s="362">
        <v>70</v>
      </c>
      <c r="I38" s="362">
        <v>70</v>
      </c>
      <c r="J38" s="362">
        <v>96</v>
      </c>
      <c r="K38" s="362">
        <v>60</v>
      </c>
      <c r="L38" s="363">
        <v>722</v>
      </c>
      <c r="M38" s="364">
        <v>72.2</v>
      </c>
      <c r="N38" s="540"/>
      <c r="O38" s="366">
        <v>722</v>
      </c>
      <c r="P38" s="367" t="s">
        <v>481</v>
      </c>
      <c r="Q38" s="597"/>
      <c r="R38" s="601"/>
      <c r="S38" s="601"/>
    </row>
    <row r="39" spans="1:19" ht="15.75" thickBot="1" x14ac:dyDescent="0.3">
      <c r="A39" s="383" t="s">
        <v>295</v>
      </c>
      <c r="B39" s="362">
        <v>0</v>
      </c>
      <c r="C39" s="362">
        <v>0</v>
      </c>
      <c r="D39" s="362">
        <v>9</v>
      </c>
      <c r="E39" s="362">
        <v>0</v>
      </c>
      <c r="F39" s="362">
        <v>0</v>
      </c>
      <c r="G39" s="362">
        <v>0</v>
      </c>
      <c r="H39" s="362">
        <v>0</v>
      </c>
      <c r="I39" s="362">
        <v>0</v>
      </c>
      <c r="J39" s="362">
        <v>0</v>
      </c>
      <c r="K39" s="362">
        <v>8</v>
      </c>
      <c r="L39" s="363">
        <v>17</v>
      </c>
      <c r="M39" s="364">
        <v>1.7</v>
      </c>
      <c r="N39" s="540"/>
      <c r="O39" s="366">
        <v>17</v>
      </c>
      <c r="P39" s="367" t="s">
        <v>481</v>
      </c>
      <c r="Q39" s="596"/>
      <c r="R39" s="601"/>
      <c r="S39" s="601"/>
    </row>
    <row r="40" spans="1:19" ht="15.75" thickBot="1" x14ac:dyDescent="0.3">
      <c r="A40" s="383" t="s">
        <v>354</v>
      </c>
      <c r="B40" s="362">
        <v>0</v>
      </c>
      <c r="C40" s="362">
        <v>0</v>
      </c>
      <c r="D40" s="362">
        <v>0</v>
      </c>
      <c r="E40" s="362">
        <v>0</v>
      </c>
      <c r="F40" s="362">
        <v>0</v>
      </c>
      <c r="G40" s="362">
        <v>0</v>
      </c>
      <c r="H40" s="362">
        <v>0</v>
      </c>
      <c r="I40" s="362">
        <v>0</v>
      </c>
      <c r="J40" s="362">
        <v>0</v>
      </c>
      <c r="K40" s="362">
        <v>0</v>
      </c>
      <c r="L40" s="363">
        <v>0</v>
      </c>
      <c r="M40" s="364">
        <v>0</v>
      </c>
      <c r="N40" s="540"/>
      <c r="O40" s="366">
        <v>0</v>
      </c>
      <c r="P40" s="367" t="s">
        <v>481</v>
      </c>
      <c r="Q40" s="596"/>
      <c r="R40" s="601"/>
      <c r="S40" s="601"/>
    </row>
    <row r="41" spans="1:19" ht="15.75" thickBot="1" x14ac:dyDescent="0.3">
      <c r="A41" s="383" t="s">
        <v>355</v>
      </c>
      <c r="B41" s="362">
        <v>0</v>
      </c>
      <c r="C41" s="362">
        <v>0</v>
      </c>
      <c r="D41" s="362">
        <v>0</v>
      </c>
      <c r="E41" s="362">
        <v>0</v>
      </c>
      <c r="F41" s="362">
        <v>0</v>
      </c>
      <c r="G41" s="362">
        <v>0</v>
      </c>
      <c r="H41" s="362">
        <v>0</v>
      </c>
      <c r="I41" s="362">
        <v>0</v>
      </c>
      <c r="J41" s="362">
        <v>0</v>
      </c>
      <c r="K41" s="362">
        <v>0</v>
      </c>
      <c r="L41" s="363">
        <v>0</v>
      </c>
      <c r="M41" s="364">
        <v>0</v>
      </c>
      <c r="N41" s="540"/>
      <c r="O41" s="366">
        <v>0</v>
      </c>
      <c r="P41" s="367" t="s">
        <v>481</v>
      </c>
      <c r="Q41" s="597"/>
      <c r="R41" s="601"/>
      <c r="S41" s="601"/>
    </row>
    <row r="42" spans="1:19" ht="15.75" thickBot="1" x14ac:dyDescent="0.3">
      <c r="A42" s="379" t="s">
        <v>138</v>
      </c>
      <c r="B42" s="362">
        <v>20</v>
      </c>
      <c r="C42" s="362">
        <v>10</v>
      </c>
      <c r="D42" s="362">
        <v>0</v>
      </c>
      <c r="E42" s="362">
        <v>0</v>
      </c>
      <c r="F42" s="362">
        <v>0</v>
      </c>
      <c r="G42" s="362">
        <v>0</v>
      </c>
      <c r="H42" s="362">
        <v>0</v>
      </c>
      <c r="I42" s="362">
        <v>0</v>
      </c>
      <c r="J42" s="362">
        <v>0</v>
      </c>
      <c r="K42" s="362">
        <v>0</v>
      </c>
      <c r="L42" s="363">
        <v>30</v>
      </c>
      <c r="M42" s="364">
        <v>3</v>
      </c>
      <c r="N42" s="540"/>
      <c r="O42" s="366">
        <v>30</v>
      </c>
      <c r="P42" s="367" t="s">
        <v>481</v>
      </c>
      <c r="Q42" s="597"/>
      <c r="R42" s="601"/>
      <c r="S42" s="601"/>
    </row>
    <row r="43" spans="1:19" ht="15.75" thickBot="1" x14ac:dyDescent="0.3">
      <c r="A43" s="379" t="s">
        <v>47</v>
      </c>
      <c r="B43" s="362">
        <v>100</v>
      </c>
      <c r="C43" s="362">
        <v>0</v>
      </c>
      <c r="D43" s="362">
        <v>100</v>
      </c>
      <c r="E43" s="362">
        <v>100</v>
      </c>
      <c r="F43" s="362">
        <v>0</v>
      </c>
      <c r="G43" s="362">
        <v>100</v>
      </c>
      <c r="H43" s="362">
        <v>0</v>
      </c>
      <c r="I43" s="362">
        <v>100</v>
      </c>
      <c r="J43" s="362">
        <v>100</v>
      </c>
      <c r="K43" s="362">
        <v>100</v>
      </c>
      <c r="L43" s="363">
        <v>700</v>
      </c>
      <c r="M43" s="364">
        <v>70</v>
      </c>
      <c r="N43" s="540">
        <v>750</v>
      </c>
      <c r="O43" s="366">
        <v>-50</v>
      </c>
      <c r="P43" s="367">
        <v>-6.6666666666666714</v>
      </c>
      <c r="Q43" s="597"/>
      <c r="R43" s="601"/>
      <c r="S43" s="601"/>
    </row>
    <row r="44" spans="1:19" ht="15.75" thickBot="1" x14ac:dyDescent="0.3">
      <c r="A44" s="377" t="s">
        <v>356</v>
      </c>
      <c r="B44" s="362">
        <v>0</v>
      </c>
      <c r="C44" s="362">
        <v>0</v>
      </c>
      <c r="D44" s="362">
        <v>13</v>
      </c>
      <c r="E44" s="362">
        <v>0</v>
      </c>
      <c r="F44" s="362">
        <v>0</v>
      </c>
      <c r="G44" s="362">
        <v>13</v>
      </c>
      <c r="H44" s="362">
        <v>0</v>
      </c>
      <c r="I44" s="362">
        <v>0</v>
      </c>
      <c r="J44" s="362">
        <v>0</v>
      </c>
      <c r="K44" s="362">
        <v>0</v>
      </c>
      <c r="L44" s="363">
        <v>26</v>
      </c>
      <c r="M44" s="364">
        <v>2.6</v>
      </c>
      <c r="N44" s="540"/>
      <c r="O44" s="366">
        <v>26</v>
      </c>
      <c r="P44" s="367" t="s">
        <v>481</v>
      </c>
      <c r="Q44" s="597"/>
      <c r="R44" s="601"/>
      <c r="S44" s="601"/>
    </row>
    <row r="45" spans="1:19" ht="15.75" thickBot="1" x14ac:dyDescent="0.3">
      <c r="A45" s="377" t="s">
        <v>357</v>
      </c>
      <c r="B45" s="362">
        <v>0</v>
      </c>
      <c r="C45" s="362">
        <v>0</v>
      </c>
      <c r="D45" s="362">
        <v>0</v>
      </c>
      <c r="E45" s="362">
        <v>0</v>
      </c>
      <c r="F45" s="362">
        <v>13</v>
      </c>
      <c r="G45" s="362">
        <v>0</v>
      </c>
      <c r="H45" s="362">
        <v>0</v>
      </c>
      <c r="I45" s="362">
        <v>13</v>
      </c>
      <c r="J45" s="362">
        <v>0</v>
      </c>
      <c r="K45" s="362">
        <v>0</v>
      </c>
      <c r="L45" s="363">
        <v>26</v>
      </c>
      <c r="M45" s="364">
        <v>2.6</v>
      </c>
      <c r="N45" s="540"/>
      <c r="O45" s="366">
        <v>26</v>
      </c>
      <c r="P45" s="367" t="s">
        <v>481</v>
      </c>
      <c r="Q45" s="597"/>
      <c r="R45" s="601"/>
      <c r="S45" s="601"/>
    </row>
    <row r="46" spans="1:19" ht="15.75" thickBot="1" x14ac:dyDescent="0.3">
      <c r="A46" s="377" t="s">
        <v>358</v>
      </c>
      <c r="B46" s="362">
        <v>0</v>
      </c>
      <c r="C46" s="362">
        <v>0</v>
      </c>
      <c r="D46" s="362">
        <v>0</v>
      </c>
      <c r="E46" s="362">
        <v>0</v>
      </c>
      <c r="F46" s="362">
        <v>0</v>
      </c>
      <c r="G46" s="362">
        <v>0</v>
      </c>
      <c r="H46" s="362">
        <v>0</v>
      </c>
      <c r="I46" s="362">
        <v>0</v>
      </c>
      <c r="J46" s="362">
        <v>0</v>
      </c>
      <c r="K46" s="362">
        <v>0</v>
      </c>
      <c r="L46" s="363">
        <v>0</v>
      </c>
      <c r="M46" s="364">
        <v>0</v>
      </c>
      <c r="N46" s="540"/>
      <c r="O46" s="366">
        <v>0</v>
      </c>
      <c r="P46" s="367" t="s">
        <v>481</v>
      </c>
      <c r="Q46" s="597"/>
      <c r="R46" s="601"/>
      <c r="S46" s="601"/>
    </row>
    <row r="47" spans="1:19" ht="15.75" thickBot="1" x14ac:dyDescent="0.3">
      <c r="A47" s="377" t="s">
        <v>220</v>
      </c>
      <c r="B47" s="362">
        <v>0</v>
      </c>
      <c r="C47" s="362">
        <v>0</v>
      </c>
      <c r="D47" s="362">
        <v>0</v>
      </c>
      <c r="E47" s="362">
        <v>0</v>
      </c>
      <c r="F47" s="362">
        <v>10</v>
      </c>
      <c r="G47" s="362">
        <v>0</v>
      </c>
      <c r="H47" s="362">
        <v>0</v>
      </c>
      <c r="I47" s="362">
        <v>0</v>
      </c>
      <c r="J47" s="362">
        <v>4.7</v>
      </c>
      <c r="K47" s="362">
        <v>0</v>
      </c>
      <c r="L47" s="363">
        <v>14.7</v>
      </c>
      <c r="M47" s="364">
        <v>1.47</v>
      </c>
      <c r="N47" s="540"/>
      <c r="O47" s="366">
        <v>14.7</v>
      </c>
      <c r="P47" s="367" t="s">
        <v>481</v>
      </c>
      <c r="Q47" s="597"/>
      <c r="R47" s="601"/>
      <c r="S47" s="601"/>
    </row>
    <row r="48" spans="1:19" ht="15.75" thickBot="1" x14ac:dyDescent="0.3">
      <c r="A48" s="377" t="s">
        <v>359</v>
      </c>
      <c r="B48" s="362">
        <v>0</v>
      </c>
      <c r="C48" s="362">
        <v>0</v>
      </c>
      <c r="D48" s="362">
        <v>0</v>
      </c>
      <c r="E48" s="362">
        <v>0</v>
      </c>
      <c r="F48" s="362">
        <v>0</v>
      </c>
      <c r="G48" s="362">
        <v>0</v>
      </c>
      <c r="H48" s="362">
        <v>0</v>
      </c>
      <c r="I48" s="362">
        <v>0</v>
      </c>
      <c r="J48" s="362">
        <v>0</v>
      </c>
      <c r="K48" s="362">
        <v>0</v>
      </c>
      <c r="L48" s="363">
        <v>0</v>
      </c>
      <c r="M48" s="364">
        <v>0</v>
      </c>
      <c r="N48" s="540"/>
      <c r="O48" s="366">
        <v>0</v>
      </c>
      <c r="P48" s="367" t="s">
        <v>481</v>
      </c>
      <c r="Q48" s="597"/>
      <c r="R48" s="601"/>
      <c r="S48" s="601"/>
    </row>
    <row r="49" spans="1:19" ht="15.75" thickBot="1" x14ac:dyDescent="0.3">
      <c r="A49" s="377" t="s">
        <v>31</v>
      </c>
      <c r="B49" s="362">
        <v>107</v>
      </c>
      <c r="C49" s="362">
        <v>264.3</v>
      </c>
      <c r="D49" s="362">
        <v>175</v>
      </c>
      <c r="E49" s="362">
        <v>75</v>
      </c>
      <c r="F49" s="362">
        <v>186</v>
      </c>
      <c r="G49" s="362">
        <v>154.5</v>
      </c>
      <c r="H49" s="362">
        <v>114</v>
      </c>
      <c r="I49" s="362">
        <v>168</v>
      </c>
      <c r="J49" s="362">
        <v>202</v>
      </c>
      <c r="K49" s="362">
        <v>190</v>
      </c>
      <c r="L49" s="363">
        <v>1635.8</v>
      </c>
      <c r="M49" s="364">
        <v>163.57999999999998</v>
      </c>
      <c r="N49" s="540"/>
      <c r="O49" s="366">
        <v>1635.8</v>
      </c>
      <c r="P49" s="367" t="s">
        <v>481</v>
      </c>
      <c r="Q49" s="597"/>
      <c r="R49" s="601"/>
      <c r="S49" s="601"/>
    </row>
    <row r="50" spans="1:19" ht="15.75" thickBot="1" x14ac:dyDescent="0.3">
      <c r="A50" s="377" t="s">
        <v>90</v>
      </c>
      <c r="B50" s="362">
        <v>130</v>
      </c>
      <c r="C50" s="362">
        <v>0</v>
      </c>
      <c r="D50" s="362">
        <v>0</v>
      </c>
      <c r="E50" s="362">
        <v>130</v>
      </c>
      <c r="F50" s="362">
        <v>0</v>
      </c>
      <c r="G50" s="362">
        <v>0</v>
      </c>
      <c r="H50" s="362">
        <v>130</v>
      </c>
      <c r="I50" s="362">
        <v>0</v>
      </c>
      <c r="J50" s="362">
        <v>0</v>
      </c>
      <c r="K50" s="362">
        <v>130</v>
      </c>
      <c r="L50" s="363">
        <v>520</v>
      </c>
      <c r="M50" s="364">
        <v>52</v>
      </c>
      <c r="N50" s="540"/>
      <c r="O50" s="366">
        <v>520</v>
      </c>
      <c r="P50" s="367" t="s">
        <v>481</v>
      </c>
      <c r="Q50" s="597"/>
      <c r="R50" s="601"/>
      <c r="S50" s="601"/>
    </row>
    <row r="51" spans="1:19" ht="15.75" thickBot="1" x14ac:dyDescent="0.3">
      <c r="A51" s="377" t="s">
        <v>165</v>
      </c>
      <c r="B51" s="362">
        <v>0</v>
      </c>
      <c r="C51" s="362">
        <v>0</v>
      </c>
      <c r="D51" s="362">
        <v>130</v>
      </c>
      <c r="E51" s="362">
        <v>0</v>
      </c>
      <c r="F51" s="362">
        <v>0</v>
      </c>
      <c r="G51" s="362">
        <v>130</v>
      </c>
      <c r="H51" s="362">
        <v>0</v>
      </c>
      <c r="I51" s="362">
        <v>0</v>
      </c>
      <c r="J51" s="362">
        <v>130</v>
      </c>
      <c r="K51" s="362">
        <v>0</v>
      </c>
      <c r="L51" s="363">
        <v>390</v>
      </c>
      <c r="M51" s="364">
        <v>39</v>
      </c>
      <c r="N51" s="540"/>
      <c r="O51" s="366"/>
      <c r="P51" s="367"/>
      <c r="Q51" s="597"/>
      <c r="R51" s="601"/>
      <c r="S51" s="601"/>
    </row>
    <row r="52" spans="1:19" ht="15.75" thickBot="1" x14ac:dyDescent="0.3">
      <c r="A52" s="377" t="s">
        <v>129</v>
      </c>
      <c r="B52" s="362">
        <v>0</v>
      </c>
      <c r="C52" s="362">
        <v>130</v>
      </c>
      <c r="D52" s="362">
        <v>0</v>
      </c>
      <c r="E52" s="362">
        <v>0</v>
      </c>
      <c r="F52" s="362">
        <v>130</v>
      </c>
      <c r="G52" s="362">
        <v>0</v>
      </c>
      <c r="H52" s="362">
        <v>0</v>
      </c>
      <c r="I52" s="362">
        <v>130</v>
      </c>
      <c r="J52" s="362">
        <v>0</v>
      </c>
      <c r="K52" s="362">
        <v>0</v>
      </c>
      <c r="L52" s="363">
        <v>390</v>
      </c>
      <c r="M52" s="364">
        <v>39</v>
      </c>
      <c r="N52" s="540"/>
      <c r="O52" s="366">
        <v>390</v>
      </c>
      <c r="P52" s="367" t="s">
        <v>481</v>
      </c>
      <c r="Q52" s="597"/>
      <c r="R52" s="601"/>
      <c r="S52" s="601"/>
    </row>
    <row r="53" spans="1:19" ht="15.75" thickBot="1" x14ac:dyDescent="0.3">
      <c r="A53" s="377" t="s">
        <v>221</v>
      </c>
      <c r="B53" s="362">
        <v>0</v>
      </c>
      <c r="C53" s="362">
        <v>0</v>
      </c>
      <c r="D53" s="362">
        <v>0</v>
      </c>
      <c r="E53" s="362">
        <v>0</v>
      </c>
      <c r="F53" s="362">
        <v>20</v>
      </c>
      <c r="G53" s="362">
        <v>0</v>
      </c>
      <c r="H53" s="362">
        <v>20</v>
      </c>
      <c r="I53" s="362">
        <v>0</v>
      </c>
      <c r="J53" s="362">
        <v>0</v>
      </c>
      <c r="K53" s="362">
        <v>0</v>
      </c>
      <c r="L53" s="363">
        <v>40</v>
      </c>
      <c r="M53" s="364">
        <v>4</v>
      </c>
      <c r="N53" s="540"/>
      <c r="O53" s="366">
        <v>40</v>
      </c>
      <c r="P53" s="367" t="s">
        <v>481</v>
      </c>
      <c r="Q53" s="597"/>
      <c r="R53" s="601"/>
      <c r="S53" s="601"/>
    </row>
    <row r="54" spans="1:19" ht="15.75" thickBot="1" x14ac:dyDescent="0.3">
      <c r="A54" s="379" t="s">
        <v>63</v>
      </c>
      <c r="B54" s="362">
        <v>5</v>
      </c>
      <c r="C54" s="362">
        <v>8.1</v>
      </c>
      <c r="D54" s="362">
        <v>0</v>
      </c>
      <c r="E54" s="362">
        <v>13</v>
      </c>
      <c r="F54" s="362">
        <v>22.5</v>
      </c>
      <c r="G54" s="362">
        <v>5</v>
      </c>
      <c r="H54" s="362">
        <v>3</v>
      </c>
      <c r="I54" s="362">
        <v>5</v>
      </c>
      <c r="J54" s="362">
        <v>5</v>
      </c>
      <c r="K54" s="362">
        <v>0</v>
      </c>
      <c r="L54" s="363">
        <v>66.599999999999994</v>
      </c>
      <c r="M54" s="364">
        <v>6.6599999999999993</v>
      </c>
      <c r="N54" s="540">
        <v>68</v>
      </c>
      <c r="O54" s="366">
        <v>-1.4000000000000057</v>
      </c>
      <c r="P54" s="367">
        <v>-2.058823529411768</v>
      </c>
      <c r="Q54" s="597"/>
      <c r="R54" s="601"/>
      <c r="S54" s="601"/>
    </row>
    <row r="55" spans="1:19" ht="15.75" thickBot="1" x14ac:dyDescent="0.3">
      <c r="A55" s="379" t="s">
        <v>137</v>
      </c>
      <c r="B55" s="362">
        <v>0</v>
      </c>
      <c r="C55" s="362">
        <v>64</v>
      </c>
      <c r="D55" s="362">
        <v>0</v>
      </c>
      <c r="E55" s="362">
        <v>0</v>
      </c>
      <c r="F55" s="362">
        <v>75</v>
      </c>
      <c r="G55" s="362">
        <v>0</v>
      </c>
      <c r="H55" s="362">
        <v>69</v>
      </c>
      <c r="I55" s="362">
        <v>0</v>
      </c>
      <c r="J55" s="362">
        <v>0</v>
      </c>
      <c r="K55" s="362">
        <v>16</v>
      </c>
      <c r="L55" s="363">
        <v>224</v>
      </c>
      <c r="M55" s="364">
        <v>22.4</v>
      </c>
      <c r="N55" s="540">
        <v>225</v>
      </c>
      <c r="O55" s="366">
        <v>-1</v>
      </c>
      <c r="P55" s="367">
        <v>-0.44444444444444287</v>
      </c>
      <c r="Q55" s="597"/>
      <c r="R55" s="601"/>
      <c r="S55" s="601"/>
    </row>
    <row r="56" spans="1:19" ht="15.75" thickBot="1" x14ac:dyDescent="0.3">
      <c r="A56" s="371" t="s">
        <v>56</v>
      </c>
      <c r="B56" s="362">
        <v>64.3</v>
      </c>
      <c r="C56" s="362">
        <v>24</v>
      </c>
      <c r="D56" s="362">
        <v>17.100000000000001</v>
      </c>
      <c r="E56" s="362">
        <v>63</v>
      </c>
      <c r="F56" s="362">
        <v>0</v>
      </c>
      <c r="G56" s="362">
        <v>17.100000000000001</v>
      </c>
      <c r="H56" s="362">
        <v>74</v>
      </c>
      <c r="I56" s="362">
        <v>67</v>
      </c>
      <c r="J56" s="362">
        <v>17.100000000000001</v>
      </c>
      <c r="K56" s="362">
        <v>35.700000000000003</v>
      </c>
      <c r="L56" s="363">
        <v>379.3</v>
      </c>
      <c r="M56" s="364">
        <v>37.93</v>
      </c>
      <c r="N56" s="540"/>
      <c r="O56" s="366">
        <v>379.3</v>
      </c>
      <c r="P56" s="367" t="s">
        <v>481</v>
      </c>
      <c r="Q56" s="597"/>
      <c r="R56" s="601"/>
      <c r="S56" s="601"/>
    </row>
    <row r="57" spans="1:19" ht="15.75" thickBot="1" x14ac:dyDescent="0.3">
      <c r="A57" s="371" t="s">
        <v>360</v>
      </c>
      <c r="B57" s="362">
        <v>0</v>
      </c>
      <c r="C57" s="362">
        <v>0</v>
      </c>
      <c r="D57" s="362">
        <v>0</v>
      </c>
      <c r="E57" s="362">
        <v>0</v>
      </c>
      <c r="F57" s="362">
        <v>0</v>
      </c>
      <c r="G57" s="362">
        <v>0</v>
      </c>
      <c r="H57" s="362">
        <v>0</v>
      </c>
      <c r="I57" s="362">
        <v>0</v>
      </c>
      <c r="J57" s="362">
        <v>0</v>
      </c>
      <c r="K57" s="362">
        <v>0</v>
      </c>
      <c r="L57" s="363">
        <v>0</v>
      </c>
      <c r="M57" s="364">
        <v>0</v>
      </c>
      <c r="N57" s="540"/>
      <c r="O57" s="366">
        <v>0</v>
      </c>
      <c r="P57" s="367" t="s">
        <v>481</v>
      </c>
      <c r="Q57" s="596"/>
      <c r="R57" s="601"/>
      <c r="S57" s="601"/>
    </row>
    <row r="58" spans="1:19" ht="15.75" thickBot="1" x14ac:dyDescent="0.3">
      <c r="A58" s="379" t="s">
        <v>157</v>
      </c>
      <c r="B58" s="362">
        <v>0</v>
      </c>
      <c r="C58" s="362">
        <v>0</v>
      </c>
      <c r="D58" s="362">
        <v>47</v>
      </c>
      <c r="E58" s="362">
        <v>0</v>
      </c>
      <c r="F58" s="362">
        <v>22</v>
      </c>
      <c r="G58" s="362">
        <v>0</v>
      </c>
      <c r="H58" s="362">
        <v>0</v>
      </c>
      <c r="I58" s="362">
        <v>22</v>
      </c>
      <c r="J58" s="362">
        <v>0</v>
      </c>
      <c r="K58" s="362">
        <v>55.6</v>
      </c>
      <c r="L58" s="363">
        <v>146.6</v>
      </c>
      <c r="M58" s="364">
        <v>14.66</v>
      </c>
      <c r="N58" s="540">
        <v>150</v>
      </c>
      <c r="O58" s="366">
        <v>-3.4000000000000057</v>
      </c>
      <c r="P58" s="367">
        <v>-2.2666666666666657</v>
      </c>
      <c r="Q58" s="597"/>
      <c r="R58" s="601"/>
      <c r="S58" s="601"/>
    </row>
    <row r="59" spans="1:19" ht="15.75" thickBot="1" x14ac:dyDescent="0.3">
      <c r="A59" s="379" t="s">
        <v>110</v>
      </c>
      <c r="B59" s="362">
        <v>0</v>
      </c>
      <c r="C59" s="362">
        <v>5</v>
      </c>
      <c r="D59" s="362">
        <v>0</v>
      </c>
      <c r="E59" s="362">
        <v>5</v>
      </c>
      <c r="F59" s="362">
        <v>0</v>
      </c>
      <c r="G59" s="362">
        <v>5</v>
      </c>
      <c r="H59" s="362">
        <v>5</v>
      </c>
      <c r="I59" s="362">
        <v>5</v>
      </c>
      <c r="J59" s="362">
        <v>0</v>
      </c>
      <c r="K59" s="362">
        <v>5</v>
      </c>
      <c r="L59" s="363">
        <v>30</v>
      </c>
      <c r="M59" s="364">
        <v>3</v>
      </c>
      <c r="N59" s="540">
        <v>30</v>
      </c>
      <c r="O59" s="366">
        <v>0</v>
      </c>
      <c r="P59" s="367">
        <v>0</v>
      </c>
      <c r="Q59" s="597"/>
      <c r="R59" s="601"/>
      <c r="S59" s="601"/>
    </row>
    <row r="60" spans="1:19" ht="15.75" thickBot="1" x14ac:dyDescent="0.3">
      <c r="A60" s="379" t="s">
        <v>231</v>
      </c>
      <c r="B60" s="362">
        <v>0</v>
      </c>
      <c r="C60" s="362">
        <v>56</v>
      </c>
      <c r="D60" s="362">
        <v>0</v>
      </c>
      <c r="E60" s="362">
        <v>0</v>
      </c>
      <c r="F60" s="362">
        <v>56</v>
      </c>
      <c r="G60" s="362">
        <v>52.5</v>
      </c>
      <c r="H60" s="362">
        <v>19.3</v>
      </c>
      <c r="I60" s="362">
        <v>0</v>
      </c>
      <c r="J60" s="362">
        <v>55</v>
      </c>
      <c r="K60" s="362">
        <v>0</v>
      </c>
      <c r="L60" s="363">
        <v>238.8</v>
      </c>
      <c r="M60" s="364">
        <v>23.880000000000003</v>
      </c>
      <c r="N60" s="404">
        <v>240</v>
      </c>
      <c r="O60" s="366">
        <v>-1.1999999999999886</v>
      </c>
      <c r="P60" s="367">
        <v>-0.5</v>
      </c>
      <c r="Q60" s="598"/>
      <c r="R60" s="601"/>
      <c r="S60" s="601"/>
    </row>
    <row r="61" spans="1:19" ht="15.75" thickBot="1" x14ac:dyDescent="0.3">
      <c r="A61" s="379" t="s">
        <v>146</v>
      </c>
      <c r="B61" s="362">
        <v>0</v>
      </c>
      <c r="C61" s="362">
        <v>0</v>
      </c>
      <c r="D61" s="362">
        <v>2.5</v>
      </c>
      <c r="E61" s="362">
        <v>0</v>
      </c>
      <c r="F61" s="362">
        <v>0</v>
      </c>
      <c r="G61" s="362">
        <v>2.5</v>
      </c>
      <c r="H61" s="362">
        <v>0</v>
      </c>
      <c r="I61" s="362">
        <v>0</v>
      </c>
      <c r="J61" s="362">
        <v>2.5</v>
      </c>
      <c r="K61" s="362">
        <v>0</v>
      </c>
      <c r="L61" s="363">
        <v>7.5</v>
      </c>
      <c r="M61" s="364">
        <v>0.75</v>
      </c>
      <c r="N61" s="540">
        <v>7.5</v>
      </c>
      <c r="O61" s="366">
        <v>0</v>
      </c>
      <c r="P61" s="367">
        <v>0</v>
      </c>
      <c r="Q61" s="597"/>
      <c r="R61" s="601"/>
      <c r="S61" s="601"/>
    </row>
    <row r="62" spans="1:19" ht="15.75" thickBot="1" x14ac:dyDescent="0.3">
      <c r="A62" s="379" t="s">
        <v>106</v>
      </c>
      <c r="B62" s="362">
        <v>0</v>
      </c>
      <c r="C62" s="362">
        <v>1.3</v>
      </c>
      <c r="D62" s="362">
        <v>0</v>
      </c>
      <c r="E62" s="362">
        <v>0</v>
      </c>
      <c r="F62" s="362">
        <v>1.3</v>
      </c>
      <c r="G62" s="362">
        <v>0</v>
      </c>
      <c r="H62" s="362">
        <v>0</v>
      </c>
      <c r="I62" s="362">
        <v>1.4</v>
      </c>
      <c r="J62" s="362">
        <v>0</v>
      </c>
      <c r="K62" s="362">
        <v>0</v>
      </c>
      <c r="L62" s="363">
        <v>4</v>
      </c>
      <c r="M62" s="364">
        <v>0.4</v>
      </c>
      <c r="N62" s="540">
        <v>4</v>
      </c>
      <c r="O62" s="366">
        <v>0</v>
      </c>
      <c r="P62" s="367">
        <v>0</v>
      </c>
      <c r="Q62" s="597"/>
      <c r="R62" s="601"/>
      <c r="S62" s="601"/>
    </row>
    <row r="63" spans="1:19" ht="15.75" thickBot="1" x14ac:dyDescent="0.3">
      <c r="A63" s="379" t="s">
        <v>93</v>
      </c>
      <c r="B63" s="362">
        <v>0</v>
      </c>
      <c r="C63" s="362">
        <v>0</v>
      </c>
      <c r="D63" s="362">
        <v>15</v>
      </c>
      <c r="E63" s="362">
        <v>0</v>
      </c>
      <c r="F63" s="362">
        <v>0</v>
      </c>
      <c r="G63" s="362">
        <v>19</v>
      </c>
      <c r="H63" s="362">
        <v>0</v>
      </c>
      <c r="I63" s="362">
        <v>0</v>
      </c>
      <c r="J63" s="362">
        <v>0</v>
      </c>
      <c r="K63" s="362">
        <v>19</v>
      </c>
      <c r="L63" s="363">
        <v>53</v>
      </c>
      <c r="M63" s="364">
        <v>5.3</v>
      </c>
      <c r="N63" s="404"/>
      <c r="O63" s="366">
        <v>53</v>
      </c>
      <c r="P63" s="367" t="s">
        <v>481</v>
      </c>
      <c r="Q63" s="596"/>
      <c r="R63" s="601"/>
      <c r="S63" s="601"/>
    </row>
    <row r="64" spans="1:19" ht="15.75" thickBot="1" x14ac:dyDescent="0.3">
      <c r="A64" s="379" t="s">
        <v>447</v>
      </c>
      <c r="B64" s="362">
        <v>0</v>
      </c>
      <c r="C64" s="362">
        <v>0</v>
      </c>
      <c r="D64" s="362">
        <v>0</v>
      </c>
      <c r="E64" s="362">
        <v>0</v>
      </c>
      <c r="F64" s="362">
        <v>0</v>
      </c>
      <c r="G64" s="362">
        <v>0</v>
      </c>
      <c r="H64" s="362">
        <v>0</v>
      </c>
      <c r="I64" s="362">
        <v>0</v>
      </c>
      <c r="J64" s="362">
        <v>0</v>
      </c>
      <c r="K64" s="362">
        <v>0</v>
      </c>
      <c r="L64" s="363">
        <v>0</v>
      </c>
      <c r="M64" s="364">
        <v>0</v>
      </c>
      <c r="N64" s="404"/>
      <c r="O64" s="366"/>
      <c r="P64" s="367" t="s">
        <v>481</v>
      </c>
      <c r="Q64" s="596"/>
      <c r="R64" s="601"/>
      <c r="S64" s="601"/>
    </row>
    <row r="65" spans="1:19" ht="15.75" thickBot="1" x14ac:dyDescent="0.3">
      <c r="A65" s="379" t="s">
        <v>64</v>
      </c>
      <c r="B65" s="362">
        <v>3</v>
      </c>
      <c r="C65" s="362">
        <v>3</v>
      </c>
      <c r="D65" s="362">
        <v>2.8000000000000003</v>
      </c>
      <c r="E65" s="362">
        <v>3.8000000000000003</v>
      </c>
      <c r="F65" s="362">
        <v>2.8000000000000003</v>
      </c>
      <c r="G65" s="362">
        <v>3</v>
      </c>
      <c r="H65" s="362">
        <v>2.9999999999999996</v>
      </c>
      <c r="I65" s="362">
        <v>3.5999999999999996</v>
      </c>
      <c r="J65" s="362">
        <v>3.2</v>
      </c>
      <c r="K65" s="362">
        <v>2.8</v>
      </c>
      <c r="L65" s="363">
        <v>31</v>
      </c>
      <c r="M65" s="364">
        <v>3.1</v>
      </c>
      <c r="N65" s="404">
        <v>30</v>
      </c>
      <c r="O65" s="366">
        <v>1</v>
      </c>
      <c r="P65" s="367">
        <v>3.3333333333333428</v>
      </c>
      <c r="Q65" s="597"/>
      <c r="R65" s="601"/>
      <c r="S65" s="601"/>
    </row>
    <row r="66" spans="1:19" ht="15.75" thickBot="1" x14ac:dyDescent="0.3">
      <c r="A66" s="379" t="s">
        <v>362</v>
      </c>
      <c r="B66" s="362">
        <v>3.75</v>
      </c>
      <c r="C66" s="362">
        <v>0</v>
      </c>
      <c r="D66" s="362">
        <v>0</v>
      </c>
      <c r="E66" s="362">
        <v>3.75</v>
      </c>
      <c r="F66" s="362">
        <v>0</v>
      </c>
      <c r="G66" s="362">
        <v>0</v>
      </c>
      <c r="H66" s="362">
        <v>3.75</v>
      </c>
      <c r="I66" s="362">
        <v>0</v>
      </c>
      <c r="J66" s="362">
        <v>0</v>
      </c>
      <c r="K66" s="362">
        <v>3.75</v>
      </c>
      <c r="L66" s="363">
        <v>15</v>
      </c>
      <c r="M66" s="364">
        <v>1.5</v>
      </c>
      <c r="N66" s="404">
        <v>15</v>
      </c>
      <c r="O66" s="366">
        <v>0</v>
      </c>
      <c r="P66" s="367">
        <v>0</v>
      </c>
      <c r="Q66" s="597"/>
      <c r="R66" s="601"/>
      <c r="S66" s="601"/>
    </row>
    <row r="67" spans="1:19" ht="15.75" thickBot="1" x14ac:dyDescent="0.3">
      <c r="A67" s="379" t="s">
        <v>191</v>
      </c>
      <c r="B67" s="362">
        <v>5.5</v>
      </c>
      <c r="C67" s="362">
        <v>0</v>
      </c>
      <c r="D67" s="362">
        <v>0</v>
      </c>
      <c r="E67" s="362">
        <v>3</v>
      </c>
      <c r="F67" s="362">
        <v>2.5</v>
      </c>
      <c r="G67" s="362">
        <v>5.25</v>
      </c>
      <c r="H67" s="362">
        <v>3</v>
      </c>
      <c r="I67" s="362">
        <v>3</v>
      </c>
      <c r="J67" s="362">
        <v>5.3</v>
      </c>
      <c r="K67" s="362">
        <v>5</v>
      </c>
      <c r="L67" s="363">
        <v>32.549999999999997</v>
      </c>
      <c r="M67" s="364">
        <v>3.2549999999999999</v>
      </c>
      <c r="N67" s="540"/>
      <c r="O67" s="366">
        <v>32.549999999999997</v>
      </c>
      <c r="P67" s="367" t="s">
        <v>481</v>
      </c>
      <c r="Q67" s="598"/>
      <c r="R67" s="601"/>
      <c r="S67" s="601"/>
    </row>
    <row r="68" spans="1:19" ht="15.75" thickBot="1" x14ac:dyDescent="0.3">
      <c r="A68" s="379" t="s">
        <v>371</v>
      </c>
      <c r="B68" s="362">
        <v>0</v>
      </c>
      <c r="C68" s="362">
        <v>0</v>
      </c>
      <c r="D68" s="362">
        <v>0</v>
      </c>
      <c r="E68" s="362">
        <v>0</v>
      </c>
      <c r="F68" s="362">
        <v>0</v>
      </c>
      <c r="G68" s="362">
        <v>0</v>
      </c>
      <c r="H68" s="362">
        <v>0</v>
      </c>
      <c r="I68" s="362">
        <v>0</v>
      </c>
      <c r="J68" s="362">
        <v>0</v>
      </c>
      <c r="K68" s="362">
        <v>0</v>
      </c>
      <c r="L68" s="363">
        <v>0</v>
      </c>
      <c r="M68" s="364">
        <v>0</v>
      </c>
      <c r="N68" s="541">
        <v>0</v>
      </c>
      <c r="O68" s="366">
        <v>0</v>
      </c>
      <c r="P68" s="367" t="s">
        <v>481</v>
      </c>
      <c r="Q68" s="596"/>
      <c r="R68" s="601"/>
      <c r="S68" s="601"/>
    </row>
    <row r="69" spans="1:19" ht="15.75" thickBot="1" x14ac:dyDescent="0.3">
      <c r="A69" s="391" t="s">
        <v>363</v>
      </c>
      <c r="B69" s="362">
        <v>3</v>
      </c>
      <c r="C69" s="362">
        <v>23</v>
      </c>
      <c r="D69" s="362">
        <v>35</v>
      </c>
      <c r="E69" s="362">
        <v>25</v>
      </c>
      <c r="F69" s="362">
        <v>43</v>
      </c>
      <c r="G69" s="362">
        <v>31.75</v>
      </c>
      <c r="H69" s="362">
        <v>6.6</v>
      </c>
      <c r="I69" s="362">
        <v>27</v>
      </c>
      <c r="J69" s="362">
        <v>23</v>
      </c>
      <c r="K69" s="362">
        <v>9</v>
      </c>
      <c r="L69" s="363">
        <v>226.35</v>
      </c>
      <c r="M69" s="367">
        <v>22.634999999999998</v>
      </c>
      <c r="N69" s="541">
        <v>225</v>
      </c>
      <c r="O69" s="366">
        <v>1.3499999999999943</v>
      </c>
      <c r="P69" s="367">
        <v>0.59999999999999432</v>
      </c>
      <c r="Q69" s="596"/>
      <c r="R69" s="601"/>
      <c r="S69" s="601"/>
    </row>
    <row r="70" spans="1:19" ht="15.75" thickBot="1" x14ac:dyDescent="0.3">
      <c r="A70" s="391" t="s">
        <v>364</v>
      </c>
      <c r="B70" s="362">
        <v>225.8</v>
      </c>
      <c r="C70" s="362">
        <v>146.4</v>
      </c>
      <c r="D70" s="362">
        <v>163</v>
      </c>
      <c r="E70" s="362">
        <v>137.25</v>
      </c>
      <c r="F70" s="362">
        <v>90.2</v>
      </c>
      <c r="G70" s="362">
        <v>176.1</v>
      </c>
      <c r="H70" s="362">
        <v>208.95</v>
      </c>
      <c r="I70" s="362">
        <v>107.2</v>
      </c>
      <c r="J70" s="362">
        <v>113.10000000000001</v>
      </c>
      <c r="K70" s="362">
        <v>133.4</v>
      </c>
      <c r="L70" s="363">
        <v>1501.4</v>
      </c>
      <c r="M70" s="367">
        <v>150.14000000000001</v>
      </c>
      <c r="N70" s="540">
        <v>1540</v>
      </c>
      <c r="O70" s="366">
        <v>-38.599999999999909</v>
      </c>
      <c r="P70" s="367">
        <v>-2.5064935064934986</v>
      </c>
      <c r="Q70" s="596"/>
      <c r="R70" s="601"/>
      <c r="S70" s="601"/>
    </row>
    <row r="71" spans="1:19" ht="15.75" thickBot="1" x14ac:dyDescent="0.3">
      <c r="A71" s="391" t="s">
        <v>365</v>
      </c>
      <c r="B71" s="362">
        <v>70</v>
      </c>
      <c r="C71" s="362">
        <v>96</v>
      </c>
      <c r="D71" s="362">
        <v>69</v>
      </c>
      <c r="E71" s="362">
        <v>60</v>
      </c>
      <c r="F71" s="362">
        <v>70</v>
      </c>
      <c r="G71" s="362">
        <v>70</v>
      </c>
      <c r="H71" s="362">
        <v>70</v>
      </c>
      <c r="I71" s="362">
        <v>70</v>
      </c>
      <c r="J71" s="362">
        <v>96</v>
      </c>
      <c r="K71" s="362">
        <v>68</v>
      </c>
      <c r="L71" s="363">
        <v>739</v>
      </c>
      <c r="M71" s="367">
        <v>73.900000000000006</v>
      </c>
      <c r="N71" s="540">
        <v>710</v>
      </c>
      <c r="O71" s="366">
        <v>29</v>
      </c>
      <c r="P71" s="367">
        <v>4.0845070422535201</v>
      </c>
      <c r="Q71" s="596"/>
      <c r="R71" s="601"/>
      <c r="S71" s="601"/>
    </row>
    <row r="72" spans="1:19" ht="15.75" thickBot="1" x14ac:dyDescent="0.3">
      <c r="A72" s="391" t="s">
        <v>366</v>
      </c>
      <c r="B72" s="362">
        <v>0</v>
      </c>
      <c r="C72" s="362">
        <v>0</v>
      </c>
      <c r="D72" s="362">
        <v>13</v>
      </c>
      <c r="E72" s="362">
        <v>0</v>
      </c>
      <c r="F72" s="362">
        <v>23</v>
      </c>
      <c r="G72" s="362">
        <v>13</v>
      </c>
      <c r="H72" s="362">
        <v>0</v>
      </c>
      <c r="I72" s="362">
        <v>13</v>
      </c>
      <c r="J72" s="362">
        <v>4.7</v>
      </c>
      <c r="K72" s="362">
        <v>0</v>
      </c>
      <c r="L72" s="363">
        <v>66.7</v>
      </c>
      <c r="M72" s="367">
        <v>6.67</v>
      </c>
      <c r="N72" s="404">
        <v>68</v>
      </c>
      <c r="O72" s="366">
        <v>-1.2999999999999972</v>
      </c>
      <c r="P72" s="367">
        <v>-1.9117647058823479</v>
      </c>
      <c r="Q72" s="596"/>
      <c r="R72" s="601"/>
      <c r="S72" s="601"/>
    </row>
    <row r="73" spans="1:19" ht="15.75" thickBot="1" x14ac:dyDescent="0.3">
      <c r="A73" s="391" t="s">
        <v>367</v>
      </c>
      <c r="B73" s="362">
        <v>237</v>
      </c>
      <c r="C73" s="362">
        <v>394.3</v>
      </c>
      <c r="D73" s="362">
        <v>305</v>
      </c>
      <c r="E73" s="362">
        <v>205</v>
      </c>
      <c r="F73" s="362">
        <v>336</v>
      </c>
      <c r="G73" s="362">
        <v>284.5</v>
      </c>
      <c r="H73" s="362">
        <v>264</v>
      </c>
      <c r="I73" s="362">
        <v>298</v>
      </c>
      <c r="J73" s="362">
        <v>332</v>
      </c>
      <c r="K73" s="362">
        <v>320</v>
      </c>
      <c r="L73" s="363">
        <v>2975.8</v>
      </c>
      <c r="M73" s="367">
        <v>297.58000000000004</v>
      </c>
      <c r="N73" s="404">
        <v>2925</v>
      </c>
      <c r="O73" s="366">
        <v>50.800000000000182</v>
      </c>
      <c r="P73" s="367">
        <v>1.7367521367521448</v>
      </c>
      <c r="Q73" s="596"/>
      <c r="R73" s="601"/>
      <c r="S73" s="601"/>
    </row>
    <row r="74" spans="1:19" ht="15.75" thickBot="1" x14ac:dyDescent="0.3">
      <c r="A74" s="394" t="s">
        <v>56</v>
      </c>
      <c r="B74" s="362">
        <v>64.3</v>
      </c>
      <c r="C74" s="362">
        <v>24</v>
      </c>
      <c r="D74" s="362">
        <v>17.100000000000001</v>
      </c>
      <c r="E74" s="362">
        <v>63</v>
      </c>
      <c r="F74" s="362">
        <v>0</v>
      </c>
      <c r="G74" s="362">
        <v>17.100000000000001</v>
      </c>
      <c r="H74" s="362">
        <v>74</v>
      </c>
      <c r="I74" s="362">
        <v>67</v>
      </c>
      <c r="J74" s="362">
        <v>17.100000000000001</v>
      </c>
      <c r="K74" s="362">
        <v>35.700000000000003</v>
      </c>
      <c r="L74" s="363">
        <v>379.3</v>
      </c>
      <c r="M74" s="350">
        <v>37.93</v>
      </c>
      <c r="N74" s="404">
        <v>380</v>
      </c>
      <c r="O74" s="366">
        <v>-0.69999999999998863</v>
      </c>
      <c r="P74" s="367">
        <v>-0.1842105263157805</v>
      </c>
      <c r="Q74" s="596"/>
      <c r="R74" s="601"/>
      <c r="S74" s="601"/>
    </row>
    <row r="75" spans="1:19" ht="15.75" thickBot="1" x14ac:dyDescent="0.3">
      <c r="A75" s="391" t="s">
        <v>286</v>
      </c>
      <c r="B75" s="542">
        <v>50</v>
      </c>
      <c r="C75" s="542">
        <v>55</v>
      </c>
      <c r="D75" s="542">
        <v>25</v>
      </c>
      <c r="E75" s="542">
        <v>40</v>
      </c>
      <c r="F75" s="542">
        <v>25</v>
      </c>
      <c r="G75" s="542">
        <v>45</v>
      </c>
      <c r="H75" s="542">
        <v>40</v>
      </c>
      <c r="I75" s="542">
        <v>40</v>
      </c>
      <c r="J75" s="542">
        <v>40</v>
      </c>
      <c r="K75" s="542">
        <v>48</v>
      </c>
      <c r="L75" s="363">
        <v>408</v>
      </c>
      <c r="M75" s="543">
        <v>40.799999999999997</v>
      </c>
      <c r="N75" s="544">
        <v>450</v>
      </c>
      <c r="O75" s="366">
        <v>-42</v>
      </c>
      <c r="P75" s="367">
        <v>-9.3333333333333428</v>
      </c>
      <c r="Q75" s="596"/>
      <c r="R75" s="601"/>
      <c r="S75" s="601"/>
    </row>
    <row r="76" spans="1:19" ht="15.75" thickBot="1" x14ac:dyDescent="0.3">
      <c r="A76" s="391" t="s">
        <v>93</v>
      </c>
      <c r="B76" s="545">
        <v>0</v>
      </c>
      <c r="C76" s="545">
        <v>0</v>
      </c>
      <c r="D76" s="545">
        <v>15</v>
      </c>
      <c r="E76" s="545">
        <v>0</v>
      </c>
      <c r="F76" s="545">
        <v>0</v>
      </c>
      <c r="G76" s="545">
        <v>19</v>
      </c>
      <c r="H76" s="545">
        <v>0</v>
      </c>
      <c r="I76" s="545">
        <v>0</v>
      </c>
      <c r="J76" s="545">
        <v>0</v>
      </c>
      <c r="K76" s="545">
        <v>19</v>
      </c>
      <c r="L76" s="363">
        <v>53</v>
      </c>
      <c r="M76" s="546"/>
      <c r="N76" s="547">
        <v>53</v>
      </c>
      <c r="O76" s="548">
        <v>0</v>
      </c>
      <c r="P76" s="545">
        <v>0</v>
      </c>
      <c r="Q76" s="596"/>
      <c r="R76" s="601"/>
      <c r="S76" s="601"/>
    </row>
    <row r="77" spans="1:19" ht="15.75" thickBot="1" x14ac:dyDescent="0.3">
      <c r="R77" s="601"/>
      <c r="S77" s="602"/>
    </row>
    <row r="78" spans="1:19" x14ac:dyDescent="0.25">
      <c r="A78" s="593"/>
    </row>
    <row r="79" spans="1:19" x14ac:dyDescent="0.25">
      <c r="A79" s="593"/>
      <c r="E79" s="607" t="s">
        <v>471</v>
      </c>
      <c r="F79" s="607"/>
      <c r="G79" s="607"/>
      <c r="H79" s="607"/>
      <c r="I79" s="607"/>
      <c r="J79" s="607"/>
    </row>
    <row r="80" spans="1:19" ht="15.75" thickBot="1" x14ac:dyDescent="0.3">
      <c r="A80" s="335"/>
      <c r="B80" s="335"/>
      <c r="C80" s="335"/>
      <c r="D80" s="335" t="s">
        <v>445</v>
      </c>
      <c r="E80" s="335"/>
      <c r="F80" s="335" t="s">
        <v>456</v>
      </c>
      <c r="G80" s="335"/>
      <c r="H80" s="335"/>
      <c r="I80" s="337"/>
      <c r="J80" s="338"/>
      <c r="K80" s="338"/>
      <c r="L80" s="605" t="s">
        <v>17</v>
      </c>
      <c r="M80" s="338"/>
      <c r="N80" s="340"/>
      <c r="O80" s="341"/>
      <c r="P80" s="342" t="s">
        <v>472</v>
      </c>
    </row>
    <row r="81" spans="1:19" ht="15.75" thickBot="1" x14ac:dyDescent="0.3">
      <c r="A81" s="343" t="s">
        <v>342</v>
      </c>
      <c r="B81" s="344">
        <v>1</v>
      </c>
      <c r="C81" s="345">
        <v>2</v>
      </c>
      <c r="D81" s="346">
        <v>3</v>
      </c>
      <c r="E81" s="344">
        <v>4</v>
      </c>
      <c r="F81" s="344">
        <v>5</v>
      </c>
      <c r="G81" s="345">
        <v>6</v>
      </c>
      <c r="H81" s="344">
        <v>7</v>
      </c>
      <c r="I81" s="347">
        <v>8</v>
      </c>
      <c r="J81" s="344">
        <v>9</v>
      </c>
      <c r="K81" s="346">
        <v>10</v>
      </c>
      <c r="L81" s="348" t="s">
        <v>343</v>
      </c>
      <c r="M81" s="344" t="s">
        <v>344</v>
      </c>
      <c r="N81" s="400"/>
      <c r="O81" s="344"/>
      <c r="P81" s="350"/>
      <c r="Q81" s="400"/>
      <c r="R81" s="344"/>
      <c r="S81" s="350"/>
    </row>
    <row r="82" spans="1:19" ht="15.75" thickBot="1" x14ac:dyDescent="0.3">
      <c r="A82" s="351"/>
      <c r="B82" s="352"/>
      <c r="C82" s="353"/>
      <c r="D82" s="354"/>
      <c r="E82" s="352"/>
      <c r="F82" s="352"/>
      <c r="G82" s="353"/>
      <c r="H82" s="352"/>
      <c r="I82" s="355"/>
      <c r="J82" s="352"/>
      <c r="K82" s="354"/>
      <c r="L82" s="356"/>
      <c r="M82" s="401"/>
      <c r="N82" s="539"/>
      <c r="O82" s="359"/>
      <c r="P82" s="360"/>
      <c r="Q82" s="599"/>
      <c r="R82" s="401"/>
      <c r="S82" s="603"/>
    </row>
    <row r="83" spans="1:19" ht="15.75" thickBot="1" x14ac:dyDescent="0.3">
      <c r="A83" s="361" t="s">
        <v>38</v>
      </c>
      <c r="B83" s="362">
        <v>22.4</v>
      </c>
      <c r="C83" s="362">
        <v>34.14</v>
      </c>
      <c r="D83" s="362">
        <v>29.3</v>
      </c>
      <c r="E83" s="362">
        <v>18</v>
      </c>
      <c r="F83" s="362">
        <v>38.299999999999997</v>
      </c>
      <c r="G83" s="362">
        <v>31.3</v>
      </c>
      <c r="H83" s="362">
        <v>29</v>
      </c>
      <c r="I83" s="362">
        <v>29.900000000000002</v>
      </c>
      <c r="J83" s="362">
        <v>25.099999999999998</v>
      </c>
      <c r="K83" s="362">
        <v>22.7</v>
      </c>
      <c r="L83" s="363">
        <v>280.14</v>
      </c>
      <c r="M83" s="364">
        <v>28.013999999999999</v>
      </c>
      <c r="N83" s="540"/>
      <c r="O83" s="366"/>
      <c r="P83" s="367"/>
      <c r="Q83" s="596"/>
      <c r="R83" s="604"/>
      <c r="S83" s="350"/>
    </row>
    <row r="84" spans="1:19" ht="15.75" thickBot="1" x14ac:dyDescent="0.3">
      <c r="A84" s="361" t="s">
        <v>37</v>
      </c>
      <c r="B84" s="362">
        <v>0.7</v>
      </c>
      <c r="C84" s="362">
        <v>0.2</v>
      </c>
      <c r="D84" s="362">
        <v>0.2</v>
      </c>
      <c r="E84" s="362">
        <v>0.60000000000000009</v>
      </c>
      <c r="F84" s="362">
        <v>0.2</v>
      </c>
      <c r="G84" s="362">
        <v>0.2</v>
      </c>
      <c r="H84" s="362">
        <v>0.7</v>
      </c>
      <c r="I84" s="362">
        <v>0.2</v>
      </c>
      <c r="J84" s="362">
        <v>0.2</v>
      </c>
      <c r="K84" s="362">
        <v>0.60000000000000009</v>
      </c>
      <c r="L84" s="363">
        <v>3.8000000000000003</v>
      </c>
      <c r="M84" s="364">
        <v>0.38</v>
      </c>
      <c r="N84" s="404"/>
      <c r="O84" s="366"/>
      <c r="P84" s="367"/>
      <c r="Q84" s="596"/>
      <c r="R84" s="604"/>
      <c r="S84" s="350"/>
    </row>
    <row r="85" spans="1:19" ht="15.75" thickBot="1" x14ac:dyDescent="0.3">
      <c r="A85" s="361" t="s">
        <v>29</v>
      </c>
      <c r="B85" s="362">
        <v>15.8</v>
      </c>
      <c r="C85" s="362">
        <v>13</v>
      </c>
      <c r="D85" s="362">
        <v>4.82</v>
      </c>
      <c r="E85" s="362">
        <v>11</v>
      </c>
      <c r="F85" s="362">
        <v>5.6</v>
      </c>
      <c r="G85" s="362">
        <v>14.499999999999998</v>
      </c>
      <c r="H85" s="362">
        <v>75.52000000000001</v>
      </c>
      <c r="I85" s="362">
        <v>6.9</v>
      </c>
      <c r="J85" s="362">
        <v>13.5</v>
      </c>
      <c r="K85" s="362">
        <v>11.1</v>
      </c>
      <c r="L85" s="363">
        <v>171.74</v>
      </c>
      <c r="M85" s="364">
        <v>17.173999999999999</v>
      </c>
      <c r="N85" s="540"/>
      <c r="O85" s="366"/>
      <c r="P85" s="367"/>
      <c r="Q85" s="596"/>
      <c r="R85" s="604"/>
      <c r="S85" s="350"/>
    </row>
    <row r="86" spans="1:19" ht="15.75" thickBot="1" x14ac:dyDescent="0.3">
      <c r="A86" s="361" t="s">
        <v>170</v>
      </c>
      <c r="B86" s="362">
        <v>0.2</v>
      </c>
      <c r="C86" s="362">
        <v>0</v>
      </c>
      <c r="D86" s="362">
        <v>0.2</v>
      </c>
      <c r="E86" s="362">
        <v>0</v>
      </c>
      <c r="F86" s="362">
        <v>0</v>
      </c>
      <c r="G86" s="362">
        <v>0.2</v>
      </c>
      <c r="H86" s="362">
        <v>0</v>
      </c>
      <c r="I86" s="362">
        <v>0.2</v>
      </c>
      <c r="J86" s="362">
        <v>0</v>
      </c>
      <c r="K86" s="362">
        <v>0.2</v>
      </c>
      <c r="L86" s="363">
        <v>1</v>
      </c>
      <c r="M86" s="364">
        <v>0.1</v>
      </c>
      <c r="N86" s="400"/>
      <c r="O86" s="366"/>
      <c r="P86" s="367"/>
      <c r="Q86" s="596"/>
      <c r="R86" s="604"/>
      <c r="S86" s="350"/>
    </row>
    <row r="87" spans="1:19" ht="15.75" thickBot="1" x14ac:dyDescent="0.3">
      <c r="A87" s="371" t="s">
        <v>43</v>
      </c>
      <c r="B87" s="362">
        <v>25</v>
      </c>
      <c r="C87" s="362">
        <v>25</v>
      </c>
      <c r="D87" s="362">
        <v>25</v>
      </c>
      <c r="E87" s="362">
        <v>25</v>
      </c>
      <c r="F87" s="362">
        <v>25</v>
      </c>
      <c r="G87" s="362">
        <v>25</v>
      </c>
      <c r="H87" s="362">
        <v>25</v>
      </c>
      <c r="I87" s="362">
        <v>25</v>
      </c>
      <c r="J87" s="362">
        <v>25</v>
      </c>
      <c r="K87" s="362">
        <v>25</v>
      </c>
      <c r="L87" s="363">
        <v>250</v>
      </c>
      <c r="M87" s="364">
        <v>25</v>
      </c>
      <c r="N87" s="540"/>
      <c r="O87" s="366"/>
      <c r="P87" s="367"/>
      <c r="Q87" s="596"/>
      <c r="R87" s="604"/>
      <c r="S87" s="350"/>
    </row>
    <row r="88" spans="1:19" ht="15.75" thickBot="1" x14ac:dyDescent="0.3">
      <c r="A88" s="371" t="s">
        <v>68</v>
      </c>
      <c r="B88" s="362">
        <v>25</v>
      </c>
      <c r="C88" s="362">
        <v>30</v>
      </c>
      <c r="D88" s="362">
        <v>0</v>
      </c>
      <c r="E88" s="362">
        <v>15</v>
      </c>
      <c r="F88" s="362">
        <v>0</v>
      </c>
      <c r="G88" s="362">
        <v>20</v>
      </c>
      <c r="H88" s="362">
        <v>15</v>
      </c>
      <c r="I88" s="362">
        <v>15</v>
      </c>
      <c r="J88" s="362">
        <v>15</v>
      </c>
      <c r="K88" s="362">
        <v>23</v>
      </c>
      <c r="L88" s="363">
        <v>158</v>
      </c>
      <c r="M88" s="364">
        <v>15.8</v>
      </c>
      <c r="N88" s="540"/>
      <c r="O88" s="366"/>
      <c r="P88" s="367"/>
      <c r="Q88" s="596"/>
      <c r="R88" s="604"/>
      <c r="S88" s="350"/>
    </row>
    <row r="89" spans="1:19" ht="15.75" thickBot="1" x14ac:dyDescent="0.3">
      <c r="A89" s="361" t="s">
        <v>80</v>
      </c>
      <c r="B89" s="362">
        <v>30</v>
      </c>
      <c r="C89" s="362">
        <v>30</v>
      </c>
      <c r="D89" s="362">
        <v>30</v>
      </c>
      <c r="E89" s="362">
        <v>30</v>
      </c>
      <c r="F89" s="362">
        <v>30</v>
      </c>
      <c r="G89" s="362">
        <v>30</v>
      </c>
      <c r="H89" s="362">
        <v>30</v>
      </c>
      <c r="I89" s="362">
        <v>30</v>
      </c>
      <c r="J89" s="362">
        <v>30</v>
      </c>
      <c r="K89" s="362">
        <v>30</v>
      </c>
      <c r="L89" s="363">
        <v>300</v>
      </c>
      <c r="M89" s="364">
        <v>30</v>
      </c>
      <c r="N89" s="540"/>
      <c r="O89" s="366"/>
      <c r="P89" s="367"/>
      <c r="Q89" s="596"/>
      <c r="R89" s="604"/>
      <c r="S89" s="350"/>
    </row>
    <row r="90" spans="1:19" ht="15.75" thickBot="1" x14ac:dyDescent="0.3">
      <c r="A90" s="361" t="s">
        <v>74</v>
      </c>
      <c r="B90" s="362">
        <v>25.7</v>
      </c>
      <c r="C90" s="362">
        <v>9</v>
      </c>
      <c r="D90" s="362">
        <v>38.5</v>
      </c>
      <c r="E90" s="362">
        <v>3.5</v>
      </c>
      <c r="F90" s="362">
        <v>8.25</v>
      </c>
      <c r="G90" s="362">
        <v>35</v>
      </c>
      <c r="H90" s="362">
        <v>7</v>
      </c>
      <c r="I90" s="362">
        <v>25.3</v>
      </c>
      <c r="J90" s="362">
        <v>1.1000000000000001</v>
      </c>
      <c r="K90" s="362">
        <v>40.099999999999994</v>
      </c>
      <c r="L90" s="363">
        <v>193.45</v>
      </c>
      <c r="M90" s="364">
        <v>19.344999999999999</v>
      </c>
      <c r="N90" s="404"/>
      <c r="O90" s="366"/>
      <c r="P90" s="367"/>
      <c r="Q90" s="596"/>
      <c r="R90" s="604"/>
      <c r="S90" s="350"/>
    </row>
    <row r="91" spans="1:19" ht="15.75" thickBot="1" x14ac:dyDescent="0.3">
      <c r="A91" s="361" t="s">
        <v>78</v>
      </c>
      <c r="B91" s="362">
        <v>15.2</v>
      </c>
      <c r="C91" s="362">
        <v>0</v>
      </c>
      <c r="D91" s="362">
        <v>0</v>
      </c>
      <c r="E91" s="362">
        <v>15.2</v>
      </c>
      <c r="F91" s="362">
        <v>0</v>
      </c>
      <c r="G91" s="362">
        <v>0</v>
      </c>
      <c r="H91" s="362">
        <v>15.2</v>
      </c>
      <c r="I91" s="362">
        <v>0</v>
      </c>
      <c r="J91" s="362">
        <v>0</v>
      </c>
      <c r="K91" s="362">
        <v>15.2</v>
      </c>
      <c r="L91" s="363">
        <v>60.8</v>
      </c>
      <c r="M91" s="364">
        <v>6.08</v>
      </c>
      <c r="N91" s="540"/>
      <c r="O91" s="366"/>
      <c r="P91" s="367"/>
      <c r="Q91" s="597"/>
      <c r="R91" s="604"/>
      <c r="S91" s="350"/>
    </row>
    <row r="92" spans="1:19" ht="15.75" thickBot="1" x14ac:dyDescent="0.3">
      <c r="A92" s="361" t="s">
        <v>28</v>
      </c>
      <c r="B92" s="362">
        <v>20</v>
      </c>
      <c r="C92" s="362">
        <v>5</v>
      </c>
      <c r="D92" s="362">
        <v>0</v>
      </c>
      <c r="E92" s="362">
        <v>12</v>
      </c>
      <c r="F92" s="362">
        <v>0</v>
      </c>
      <c r="G92" s="362">
        <v>23.8</v>
      </c>
      <c r="H92" s="362">
        <v>0</v>
      </c>
      <c r="I92" s="362">
        <v>0</v>
      </c>
      <c r="J92" s="362">
        <v>0</v>
      </c>
      <c r="K92" s="362">
        <v>0</v>
      </c>
      <c r="L92" s="363">
        <v>60.8</v>
      </c>
      <c r="M92" s="364">
        <v>6.08</v>
      </c>
      <c r="N92" s="540"/>
      <c r="O92" s="366"/>
      <c r="P92" s="367"/>
      <c r="Q92" s="596"/>
      <c r="R92" s="604"/>
      <c r="S92" s="350"/>
    </row>
    <row r="93" spans="1:19" ht="15.75" thickBot="1" x14ac:dyDescent="0.3">
      <c r="A93" s="377" t="s">
        <v>260</v>
      </c>
      <c r="B93" s="362">
        <v>0</v>
      </c>
      <c r="C93" s="362">
        <v>0</v>
      </c>
      <c r="D93" s="362">
        <v>0</v>
      </c>
      <c r="E93" s="362">
        <v>0</v>
      </c>
      <c r="F93" s="362">
        <v>0</v>
      </c>
      <c r="G93" s="362">
        <v>0</v>
      </c>
      <c r="H93" s="362">
        <v>0</v>
      </c>
      <c r="I93" s="362">
        <v>12</v>
      </c>
      <c r="J93" s="362">
        <v>0</v>
      </c>
      <c r="K93" s="362">
        <v>9</v>
      </c>
      <c r="L93" s="363">
        <v>21</v>
      </c>
      <c r="M93" s="364">
        <v>2.1</v>
      </c>
      <c r="N93" s="540"/>
      <c r="O93" s="366"/>
      <c r="P93" s="367"/>
      <c r="Q93" s="596"/>
      <c r="R93" s="604"/>
      <c r="S93" s="350"/>
    </row>
    <row r="94" spans="1:19" ht="15.75" thickBot="1" x14ac:dyDescent="0.3">
      <c r="A94" s="377" t="s">
        <v>196</v>
      </c>
      <c r="B94" s="362">
        <v>0</v>
      </c>
      <c r="C94" s="362">
        <v>0</v>
      </c>
      <c r="D94" s="362">
        <v>0</v>
      </c>
      <c r="E94" s="362">
        <v>0</v>
      </c>
      <c r="F94" s="362">
        <v>30</v>
      </c>
      <c r="G94" s="362">
        <v>0</v>
      </c>
      <c r="H94" s="362">
        <v>0</v>
      </c>
      <c r="I94" s="362">
        <v>0</v>
      </c>
      <c r="J94" s="362">
        <v>0</v>
      </c>
      <c r="K94" s="362">
        <v>0</v>
      </c>
      <c r="L94" s="363">
        <v>30</v>
      </c>
      <c r="M94" s="364">
        <v>3</v>
      </c>
      <c r="N94" s="540"/>
      <c r="O94" s="366"/>
      <c r="P94" s="367"/>
      <c r="Q94" s="596"/>
      <c r="R94" s="604"/>
      <c r="S94" s="350"/>
    </row>
    <row r="95" spans="1:19" ht="15.75" thickBot="1" x14ac:dyDescent="0.3">
      <c r="A95" s="377" t="s">
        <v>103</v>
      </c>
      <c r="B95" s="362">
        <v>0</v>
      </c>
      <c r="C95" s="362">
        <v>23</v>
      </c>
      <c r="D95" s="362">
        <v>0</v>
      </c>
      <c r="E95" s="362">
        <v>0</v>
      </c>
      <c r="F95" s="362">
        <v>7</v>
      </c>
      <c r="G95" s="362">
        <v>1.75</v>
      </c>
      <c r="H95" s="362">
        <v>0</v>
      </c>
      <c r="I95" s="362">
        <v>0</v>
      </c>
      <c r="J95" s="362">
        <v>0</v>
      </c>
      <c r="K95" s="362">
        <v>0</v>
      </c>
      <c r="L95" s="363">
        <v>31.75</v>
      </c>
      <c r="M95" s="364">
        <v>3.1749999999999998</v>
      </c>
      <c r="N95" s="540"/>
      <c r="O95" s="366"/>
      <c r="P95" s="367"/>
      <c r="Q95" s="596"/>
      <c r="R95" s="604"/>
      <c r="S95" s="350"/>
    </row>
    <row r="96" spans="1:19" ht="15.75" thickBot="1" x14ac:dyDescent="0.3">
      <c r="A96" s="377" t="s">
        <v>154</v>
      </c>
      <c r="B96" s="362">
        <v>0</v>
      </c>
      <c r="C96" s="362">
        <v>0</v>
      </c>
      <c r="D96" s="362">
        <v>12.2</v>
      </c>
      <c r="E96" s="362">
        <v>0</v>
      </c>
      <c r="F96" s="362">
        <v>0</v>
      </c>
      <c r="G96" s="362">
        <v>0</v>
      </c>
      <c r="H96" s="362">
        <v>0</v>
      </c>
      <c r="I96" s="362">
        <v>0</v>
      </c>
      <c r="J96" s="362">
        <v>0</v>
      </c>
      <c r="K96" s="362">
        <v>0</v>
      </c>
      <c r="L96" s="363">
        <v>12.2</v>
      </c>
      <c r="M96" s="364">
        <v>1.22</v>
      </c>
      <c r="N96" s="540"/>
      <c r="O96" s="366"/>
      <c r="P96" s="367"/>
      <c r="Q96" s="596"/>
      <c r="R96" s="604"/>
      <c r="S96" s="350"/>
    </row>
    <row r="97" spans="1:19" ht="15.75" thickBot="1" x14ac:dyDescent="0.3">
      <c r="A97" s="377" t="s">
        <v>225</v>
      </c>
      <c r="B97" s="362">
        <v>0</v>
      </c>
      <c r="C97" s="362">
        <v>0</v>
      </c>
      <c r="D97" s="362">
        <v>0</v>
      </c>
      <c r="E97" s="362">
        <v>0</v>
      </c>
      <c r="F97" s="362">
        <v>0</v>
      </c>
      <c r="G97" s="362">
        <v>30</v>
      </c>
      <c r="H97" s="362">
        <v>0</v>
      </c>
      <c r="I97" s="362">
        <v>15</v>
      </c>
      <c r="J97" s="362">
        <v>0</v>
      </c>
      <c r="K97" s="362">
        <v>0</v>
      </c>
      <c r="L97" s="363">
        <v>45</v>
      </c>
      <c r="M97" s="364">
        <v>4.5</v>
      </c>
      <c r="N97" s="540"/>
      <c r="O97" s="366"/>
      <c r="P97" s="367"/>
      <c r="Q97" s="596"/>
      <c r="R97" s="604"/>
      <c r="S97" s="350"/>
    </row>
    <row r="98" spans="1:19" ht="15.75" thickBot="1" x14ac:dyDescent="0.3">
      <c r="A98" s="377" t="s">
        <v>348</v>
      </c>
      <c r="B98" s="362">
        <v>0</v>
      </c>
      <c r="C98" s="362">
        <v>0</v>
      </c>
      <c r="D98" s="362">
        <v>0</v>
      </c>
      <c r="E98" s="362">
        <v>0</v>
      </c>
      <c r="F98" s="362">
        <v>0</v>
      </c>
      <c r="G98" s="362">
        <v>0</v>
      </c>
      <c r="H98" s="362">
        <v>0</v>
      </c>
      <c r="I98" s="362">
        <v>0</v>
      </c>
      <c r="J98" s="362">
        <v>0</v>
      </c>
      <c r="K98" s="362">
        <v>0</v>
      </c>
      <c r="L98" s="363">
        <v>0</v>
      </c>
      <c r="M98" s="364">
        <v>0</v>
      </c>
      <c r="N98" s="540"/>
      <c r="O98" s="366"/>
      <c r="P98" s="367"/>
      <c r="Q98" s="596"/>
      <c r="R98" s="604"/>
      <c r="S98" s="350"/>
    </row>
    <row r="99" spans="1:19" ht="15.75" thickBot="1" x14ac:dyDescent="0.3">
      <c r="A99" s="377" t="s">
        <v>349</v>
      </c>
      <c r="B99" s="362">
        <v>0</v>
      </c>
      <c r="C99" s="362">
        <v>0</v>
      </c>
      <c r="D99" s="362">
        <v>0</v>
      </c>
      <c r="E99" s="362">
        <v>0</v>
      </c>
      <c r="F99" s="362">
        <v>0</v>
      </c>
      <c r="G99" s="362">
        <v>0</v>
      </c>
      <c r="H99" s="362">
        <v>0</v>
      </c>
      <c r="I99" s="362">
        <v>0</v>
      </c>
      <c r="J99" s="362">
        <v>0</v>
      </c>
      <c r="K99" s="362">
        <v>0</v>
      </c>
      <c r="L99" s="363">
        <v>0</v>
      </c>
      <c r="M99" s="364">
        <v>0</v>
      </c>
      <c r="N99" s="540"/>
      <c r="O99" s="366"/>
      <c r="P99" s="367"/>
      <c r="Q99" s="596"/>
      <c r="R99" s="604"/>
      <c r="S99" s="350"/>
    </row>
    <row r="100" spans="1:19" ht="15.75" thickBot="1" x14ac:dyDescent="0.3">
      <c r="A100" s="377" t="s">
        <v>58</v>
      </c>
      <c r="B100" s="362">
        <v>3</v>
      </c>
      <c r="C100" s="362">
        <v>0</v>
      </c>
      <c r="D100" s="362">
        <v>0</v>
      </c>
      <c r="E100" s="362">
        <v>0</v>
      </c>
      <c r="F100" s="362">
        <v>6</v>
      </c>
      <c r="G100" s="362">
        <v>0</v>
      </c>
      <c r="H100" s="362">
        <v>6.6</v>
      </c>
      <c r="I100" s="362">
        <v>0</v>
      </c>
      <c r="J100" s="362">
        <v>0</v>
      </c>
      <c r="K100" s="362">
        <v>0</v>
      </c>
      <c r="L100" s="363">
        <v>15.6</v>
      </c>
      <c r="M100" s="364">
        <v>1.56</v>
      </c>
      <c r="N100" s="540"/>
      <c r="O100" s="366"/>
      <c r="P100" s="367"/>
      <c r="Q100" s="596"/>
      <c r="R100" s="604"/>
      <c r="S100" s="350"/>
    </row>
    <row r="101" spans="1:19" ht="15.75" thickBot="1" x14ac:dyDescent="0.3">
      <c r="A101" s="377" t="s">
        <v>350</v>
      </c>
      <c r="B101" s="362">
        <v>0</v>
      </c>
      <c r="C101" s="362">
        <v>0</v>
      </c>
      <c r="D101" s="362">
        <v>23</v>
      </c>
      <c r="E101" s="362">
        <v>0</v>
      </c>
      <c r="F101" s="362">
        <v>0</v>
      </c>
      <c r="G101" s="362">
        <v>0</v>
      </c>
      <c r="H101" s="362">
        <v>0</v>
      </c>
      <c r="I101" s="362">
        <v>0</v>
      </c>
      <c r="J101" s="362">
        <v>0</v>
      </c>
      <c r="K101" s="362">
        <v>0</v>
      </c>
      <c r="L101" s="363">
        <v>23</v>
      </c>
      <c r="M101" s="364">
        <v>2.2999999999999998</v>
      </c>
      <c r="N101" s="540"/>
      <c r="O101" s="366"/>
      <c r="P101" s="367"/>
      <c r="Q101" s="596"/>
      <c r="R101" s="604"/>
      <c r="S101" s="350"/>
    </row>
    <row r="102" spans="1:19" ht="15.75" thickBot="1" x14ac:dyDescent="0.3">
      <c r="A102" s="377" t="s">
        <v>277</v>
      </c>
      <c r="B102" s="362">
        <v>0</v>
      </c>
      <c r="C102" s="362">
        <v>0</v>
      </c>
      <c r="D102" s="362">
        <v>0</v>
      </c>
      <c r="E102" s="362">
        <v>0</v>
      </c>
      <c r="F102" s="362">
        <v>0</v>
      </c>
      <c r="G102" s="362">
        <v>0</v>
      </c>
      <c r="H102" s="362">
        <v>0</v>
      </c>
      <c r="I102" s="362">
        <v>0</v>
      </c>
      <c r="J102" s="362">
        <v>23</v>
      </c>
      <c r="K102" s="362">
        <v>0</v>
      </c>
      <c r="L102" s="363">
        <v>23</v>
      </c>
      <c r="M102" s="364">
        <v>2.2999999999999998</v>
      </c>
      <c r="N102" s="540"/>
      <c r="O102" s="366"/>
      <c r="P102" s="367"/>
      <c r="Q102" s="596"/>
      <c r="R102" s="604"/>
      <c r="S102" s="350"/>
    </row>
    <row r="103" spans="1:19" ht="15.75" thickBot="1" x14ac:dyDescent="0.3">
      <c r="A103" s="377" t="s">
        <v>188</v>
      </c>
      <c r="B103" s="362">
        <v>0</v>
      </c>
      <c r="C103" s="362">
        <v>0</v>
      </c>
      <c r="D103" s="362">
        <v>0</v>
      </c>
      <c r="E103" s="362">
        <v>25</v>
      </c>
      <c r="F103" s="362">
        <v>0</v>
      </c>
      <c r="G103" s="362">
        <v>0</v>
      </c>
      <c r="H103" s="362">
        <v>0</v>
      </c>
      <c r="I103" s="362">
        <v>0</v>
      </c>
      <c r="J103" s="362">
        <v>0</v>
      </c>
      <c r="K103" s="362">
        <v>0</v>
      </c>
      <c r="L103" s="363">
        <v>25</v>
      </c>
      <c r="M103" s="364">
        <v>2.5</v>
      </c>
      <c r="N103" s="540"/>
      <c r="O103" s="366"/>
      <c r="P103" s="367"/>
      <c r="Q103" s="596"/>
      <c r="R103" s="604"/>
      <c r="S103" s="350"/>
    </row>
    <row r="104" spans="1:19" ht="15.75" thickBot="1" x14ac:dyDescent="0.3">
      <c r="A104" s="379" t="s">
        <v>57</v>
      </c>
      <c r="B104" s="362">
        <v>60</v>
      </c>
      <c r="C104" s="362">
        <v>174</v>
      </c>
      <c r="D104" s="362">
        <v>106.8</v>
      </c>
      <c r="E104" s="362">
        <v>144</v>
      </c>
      <c r="F104" s="362">
        <v>142.80000000000001</v>
      </c>
      <c r="G104" s="362">
        <v>34.5</v>
      </c>
      <c r="H104" s="362">
        <v>137.69999999999999</v>
      </c>
      <c r="I104" s="362">
        <v>200</v>
      </c>
      <c r="J104" s="362">
        <v>190.2</v>
      </c>
      <c r="K104" s="362">
        <v>64</v>
      </c>
      <c r="L104" s="363">
        <v>1254</v>
      </c>
      <c r="M104" s="364">
        <v>125.4</v>
      </c>
      <c r="N104" s="540"/>
      <c r="O104" s="366"/>
      <c r="P104" s="367"/>
      <c r="Q104" s="596"/>
      <c r="R104" s="604"/>
      <c r="S104" s="350"/>
    </row>
    <row r="105" spans="1:19" ht="15.75" thickBot="1" x14ac:dyDescent="0.3">
      <c r="A105" s="377" t="s">
        <v>59</v>
      </c>
      <c r="B105" s="362">
        <v>11.3</v>
      </c>
      <c r="C105" s="362">
        <v>74.8</v>
      </c>
      <c r="D105" s="362">
        <v>81.5</v>
      </c>
      <c r="E105" s="362">
        <v>28.4</v>
      </c>
      <c r="F105" s="362">
        <v>50.5</v>
      </c>
      <c r="G105" s="362">
        <v>63.8</v>
      </c>
      <c r="H105" s="362">
        <v>100.1</v>
      </c>
      <c r="I105" s="362">
        <v>8.8000000000000007</v>
      </c>
      <c r="J105" s="362">
        <v>34.9</v>
      </c>
      <c r="K105" s="362">
        <v>66.8</v>
      </c>
      <c r="L105" s="363">
        <v>520.9</v>
      </c>
      <c r="M105" s="364">
        <v>52.089999999999996</v>
      </c>
      <c r="N105" s="540"/>
      <c r="O105" s="366"/>
      <c r="P105" s="367"/>
      <c r="Q105" s="597"/>
      <c r="R105" s="604"/>
      <c r="S105" s="350"/>
    </row>
    <row r="106" spans="1:19" ht="15.75" thickBot="1" x14ac:dyDescent="0.3">
      <c r="A106" s="377" t="s">
        <v>60</v>
      </c>
      <c r="B106" s="362">
        <v>10</v>
      </c>
      <c r="C106" s="362">
        <v>26.5</v>
      </c>
      <c r="D106" s="362">
        <v>41.8</v>
      </c>
      <c r="E106" s="362">
        <v>29.9</v>
      </c>
      <c r="F106" s="362">
        <v>13.5</v>
      </c>
      <c r="G106" s="362">
        <v>25.299999999999997</v>
      </c>
      <c r="H106" s="362">
        <v>36.900000000000006</v>
      </c>
      <c r="I106" s="362">
        <v>23</v>
      </c>
      <c r="J106" s="362">
        <v>9.3000000000000007</v>
      </c>
      <c r="K106" s="362">
        <v>29.9</v>
      </c>
      <c r="L106" s="363">
        <v>246.10000000000002</v>
      </c>
      <c r="M106" s="364">
        <v>24.610000000000003</v>
      </c>
      <c r="N106" s="540"/>
      <c r="O106" s="366"/>
      <c r="P106" s="367"/>
      <c r="Q106" s="597"/>
      <c r="R106" s="604"/>
      <c r="S106" s="350"/>
    </row>
    <row r="107" spans="1:19" ht="15.75" thickBot="1" x14ac:dyDescent="0.3">
      <c r="A107" s="377" t="s">
        <v>52</v>
      </c>
      <c r="B107" s="362">
        <v>64</v>
      </c>
      <c r="C107" s="362">
        <v>0</v>
      </c>
      <c r="D107" s="362">
        <v>0</v>
      </c>
      <c r="E107" s="362">
        <v>78.7</v>
      </c>
      <c r="F107" s="362">
        <v>0</v>
      </c>
      <c r="G107" s="362">
        <v>48</v>
      </c>
      <c r="H107" s="362">
        <v>78.7</v>
      </c>
      <c r="I107" s="362">
        <v>30</v>
      </c>
      <c r="J107" s="362">
        <v>42</v>
      </c>
      <c r="K107" s="362">
        <v>0</v>
      </c>
      <c r="L107" s="363">
        <v>341.4</v>
      </c>
      <c r="M107" s="364">
        <v>34.14</v>
      </c>
      <c r="N107" s="540"/>
      <c r="O107" s="366"/>
      <c r="P107" s="367"/>
      <c r="Q107" s="597"/>
      <c r="R107" s="604"/>
      <c r="S107" s="350"/>
    </row>
    <row r="108" spans="1:19" ht="15.75" thickBot="1" x14ac:dyDescent="0.3">
      <c r="A108" s="377" t="s">
        <v>73</v>
      </c>
      <c r="B108" s="362">
        <v>186</v>
      </c>
      <c r="C108" s="362">
        <v>81.2</v>
      </c>
      <c r="D108" s="362">
        <v>79</v>
      </c>
      <c r="E108" s="362">
        <v>37.5</v>
      </c>
      <c r="F108" s="362">
        <v>22.5</v>
      </c>
      <c r="G108" s="362">
        <v>81.25</v>
      </c>
      <c r="H108" s="362">
        <v>48</v>
      </c>
      <c r="I108" s="362">
        <v>46.2</v>
      </c>
      <c r="J108" s="362">
        <v>58.2</v>
      </c>
      <c r="K108" s="362">
        <v>66</v>
      </c>
      <c r="L108" s="363">
        <v>705.85000000000014</v>
      </c>
      <c r="M108" s="364">
        <v>70.585000000000008</v>
      </c>
      <c r="N108" s="540"/>
      <c r="O108" s="366"/>
      <c r="P108" s="367"/>
      <c r="Q108" s="597"/>
      <c r="R108" s="604"/>
      <c r="S108" s="350"/>
    </row>
    <row r="109" spans="1:19" ht="15.75" thickBot="1" x14ac:dyDescent="0.3">
      <c r="A109" s="377" t="s">
        <v>351</v>
      </c>
      <c r="B109" s="362">
        <v>0</v>
      </c>
      <c r="C109" s="362">
        <v>0</v>
      </c>
      <c r="D109" s="362">
        <v>0</v>
      </c>
      <c r="E109" s="362">
        <v>0</v>
      </c>
      <c r="F109" s="362">
        <v>0</v>
      </c>
      <c r="G109" s="362">
        <v>0</v>
      </c>
      <c r="H109" s="362">
        <v>0</v>
      </c>
      <c r="I109" s="362">
        <v>0</v>
      </c>
      <c r="J109" s="362">
        <v>0</v>
      </c>
      <c r="K109" s="362">
        <v>0</v>
      </c>
      <c r="L109" s="363">
        <v>0</v>
      </c>
      <c r="M109" s="364">
        <v>0</v>
      </c>
      <c r="N109" s="540"/>
      <c r="O109" s="366"/>
      <c r="P109" s="367"/>
      <c r="Q109" s="597"/>
      <c r="R109" s="604"/>
      <c r="S109" s="350"/>
    </row>
    <row r="110" spans="1:19" ht="15.75" thickBot="1" x14ac:dyDescent="0.3">
      <c r="A110" s="377" t="s">
        <v>62</v>
      </c>
      <c r="B110" s="362">
        <v>16</v>
      </c>
      <c r="C110" s="362">
        <v>0</v>
      </c>
      <c r="D110" s="362">
        <v>0</v>
      </c>
      <c r="E110" s="362">
        <v>0</v>
      </c>
      <c r="F110" s="362">
        <v>36.4</v>
      </c>
      <c r="G110" s="362">
        <v>0</v>
      </c>
      <c r="H110" s="362">
        <v>0</v>
      </c>
      <c r="I110" s="362">
        <v>36.4</v>
      </c>
      <c r="J110" s="362">
        <v>0</v>
      </c>
      <c r="K110" s="362">
        <v>0</v>
      </c>
      <c r="L110" s="363">
        <v>88.8</v>
      </c>
      <c r="M110" s="364">
        <v>8.879999999999999</v>
      </c>
      <c r="N110" s="540"/>
      <c r="O110" s="366"/>
      <c r="P110" s="367"/>
      <c r="Q110" s="597"/>
      <c r="R110" s="604"/>
      <c r="S110" s="350"/>
    </row>
    <row r="111" spans="1:19" ht="15.75" thickBot="1" x14ac:dyDescent="0.3">
      <c r="A111" s="377" t="s">
        <v>352</v>
      </c>
      <c r="B111" s="362">
        <v>0</v>
      </c>
      <c r="C111" s="362">
        <v>0</v>
      </c>
      <c r="D111" s="362">
        <v>0</v>
      </c>
      <c r="E111" s="362">
        <v>0</v>
      </c>
      <c r="F111" s="362">
        <v>0</v>
      </c>
      <c r="G111" s="362">
        <v>0</v>
      </c>
      <c r="H111" s="362">
        <v>0</v>
      </c>
      <c r="I111" s="362">
        <v>0</v>
      </c>
      <c r="J111" s="362">
        <v>0</v>
      </c>
      <c r="K111" s="362">
        <v>0</v>
      </c>
      <c r="L111" s="363">
        <v>0</v>
      </c>
      <c r="M111" s="364">
        <v>0</v>
      </c>
      <c r="N111" s="540"/>
      <c r="O111" s="366"/>
      <c r="P111" s="367"/>
      <c r="Q111" s="597"/>
      <c r="R111" s="604"/>
      <c r="S111" s="350"/>
    </row>
    <row r="112" spans="1:19" ht="15.75" thickBot="1" x14ac:dyDescent="0.3">
      <c r="A112" s="377" t="s">
        <v>353</v>
      </c>
      <c r="B112" s="362">
        <v>0</v>
      </c>
      <c r="C112" s="362">
        <v>0</v>
      </c>
      <c r="D112" s="362">
        <v>0</v>
      </c>
      <c r="E112" s="362">
        <v>0</v>
      </c>
      <c r="F112" s="362">
        <v>0</v>
      </c>
      <c r="G112" s="362">
        <v>0</v>
      </c>
      <c r="H112" s="362">
        <v>0</v>
      </c>
      <c r="I112" s="362">
        <v>0</v>
      </c>
      <c r="J112" s="362">
        <v>0</v>
      </c>
      <c r="K112" s="362">
        <v>0</v>
      </c>
      <c r="L112" s="363">
        <v>0</v>
      </c>
      <c r="M112" s="364">
        <v>0</v>
      </c>
      <c r="N112" s="540"/>
      <c r="O112" s="366"/>
      <c r="P112" s="367"/>
      <c r="Q112" s="597"/>
      <c r="R112" s="604"/>
      <c r="S112" s="350"/>
    </row>
    <row r="113" spans="1:19" ht="15.75" thickBot="1" x14ac:dyDescent="0.3">
      <c r="A113" s="382" t="s">
        <v>75</v>
      </c>
      <c r="B113" s="362">
        <v>0</v>
      </c>
      <c r="C113" s="362">
        <v>0</v>
      </c>
      <c r="D113" s="362">
        <v>0</v>
      </c>
      <c r="E113" s="362">
        <v>0</v>
      </c>
      <c r="F113" s="362">
        <v>1.2</v>
      </c>
      <c r="G113" s="362">
        <v>0</v>
      </c>
      <c r="H113" s="362">
        <v>0</v>
      </c>
      <c r="I113" s="362">
        <v>0</v>
      </c>
      <c r="J113" s="362">
        <v>0</v>
      </c>
      <c r="K113" s="362">
        <v>0</v>
      </c>
      <c r="L113" s="363">
        <v>1.2</v>
      </c>
      <c r="M113" s="364">
        <v>0.12</v>
      </c>
      <c r="N113" s="540"/>
      <c r="O113" s="366"/>
      <c r="P113" s="367"/>
      <c r="Q113" s="597"/>
      <c r="R113" s="604"/>
      <c r="S113" s="350"/>
    </row>
    <row r="114" spans="1:19" ht="15.75" thickBot="1" x14ac:dyDescent="0.3">
      <c r="A114" s="379" t="s">
        <v>30</v>
      </c>
      <c r="B114" s="362">
        <v>14.2</v>
      </c>
      <c r="C114" s="362">
        <v>16</v>
      </c>
      <c r="D114" s="362">
        <v>15.7</v>
      </c>
      <c r="E114" s="362">
        <v>7.5</v>
      </c>
      <c r="F114" s="362">
        <v>15.5</v>
      </c>
      <c r="G114" s="362">
        <v>14.2</v>
      </c>
      <c r="H114" s="362">
        <v>13.1</v>
      </c>
      <c r="I114" s="362">
        <v>16</v>
      </c>
      <c r="J114" s="362">
        <v>12.1</v>
      </c>
      <c r="K114" s="362">
        <v>9.8000000000000007</v>
      </c>
      <c r="L114" s="363">
        <v>134.1</v>
      </c>
      <c r="M114" s="364">
        <v>13.41</v>
      </c>
      <c r="N114" s="540"/>
      <c r="O114" s="366"/>
      <c r="P114" s="367"/>
      <c r="Q114" s="597"/>
      <c r="R114" s="604"/>
      <c r="S114" s="350"/>
    </row>
    <row r="115" spans="1:19" ht="15.75" thickBot="1" x14ac:dyDescent="0.3">
      <c r="A115" s="379" t="s">
        <v>61</v>
      </c>
      <c r="B115" s="362">
        <v>5.7</v>
      </c>
      <c r="C115" s="362">
        <v>5.1999999999999993</v>
      </c>
      <c r="D115" s="362">
        <v>8</v>
      </c>
      <c r="E115" s="362">
        <v>11</v>
      </c>
      <c r="F115" s="362">
        <v>5.0999999999999996</v>
      </c>
      <c r="G115" s="362">
        <v>6.75</v>
      </c>
      <c r="H115" s="362">
        <v>6</v>
      </c>
      <c r="I115" s="362">
        <v>5.0999999999999996</v>
      </c>
      <c r="J115" s="362">
        <v>5.6</v>
      </c>
      <c r="K115" s="362">
        <v>8.5</v>
      </c>
      <c r="L115" s="363">
        <v>66.95</v>
      </c>
      <c r="M115" s="364">
        <v>6.6950000000000003</v>
      </c>
      <c r="N115" s="540"/>
      <c r="O115" s="366"/>
      <c r="P115" s="367"/>
      <c r="Q115" s="597"/>
      <c r="R115" s="604"/>
      <c r="S115" s="350"/>
    </row>
    <row r="116" spans="1:19" ht="15.75" thickBot="1" x14ac:dyDescent="0.3">
      <c r="A116" s="383" t="s">
        <v>82</v>
      </c>
      <c r="B116" s="362">
        <v>80</v>
      </c>
      <c r="C116" s="362">
        <v>109</v>
      </c>
      <c r="D116" s="362">
        <v>68</v>
      </c>
      <c r="E116" s="362">
        <v>68</v>
      </c>
      <c r="F116" s="362">
        <v>80</v>
      </c>
      <c r="G116" s="362">
        <v>80</v>
      </c>
      <c r="H116" s="362">
        <v>80</v>
      </c>
      <c r="I116" s="362">
        <v>80</v>
      </c>
      <c r="J116" s="362">
        <v>109</v>
      </c>
      <c r="K116" s="362">
        <v>68</v>
      </c>
      <c r="L116" s="363">
        <v>822</v>
      </c>
      <c r="M116" s="364">
        <v>82.2</v>
      </c>
      <c r="N116" s="540"/>
      <c r="O116" s="366"/>
      <c r="P116" s="367"/>
      <c r="Q116" s="597"/>
      <c r="R116" s="604"/>
      <c r="S116" s="350"/>
    </row>
    <row r="117" spans="1:19" ht="15.75" thickBot="1" x14ac:dyDescent="0.3">
      <c r="A117" s="383" t="s">
        <v>295</v>
      </c>
      <c r="B117" s="362">
        <v>0</v>
      </c>
      <c r="C117" s="362">
        <v>0</v>
      </c>
      <c r="D117" s="362">
        <v>10</v>
      </c>
      <c r="E117" s="362">
        <v>0</v>
      </c>
      <c r="F117" s="362">
        <v>0</v>
      </c>
      <c r="G117" s="362">
        <v>0</v>
      </c>
      <c r="H117" s="362">
        <v>0</v>
      </c>
      <c r="I117" s="362">
        <v>0</v>
      </c>
      <c r="J117" s="362">
        <v>0</v>
      </c>
      <c r="K117" s="362">
        <v>9.3000000000000007</v>
      </c>
      <c r="L117" s="363">
        <v>19.3</v>
      </c>
      <c r="M117" s="364">
        <v>1.9300000000000002</v>
      </c>
      <c r="N117" s="540"/>
      <c r="O117" s="366"/>
      <c r="P117" s="367"/>
      <c r="Q117" s="596"/>
      <c r="R117" s="604"/>
      <c r="S117" s="350"/>
    </row>
    <row r="118" spans="1:19" ht="15.75" thickBot="1" x14ac:dyDescent="0.3">
      <c r="A118" s="383" t="s">
        <v>354</v>
      </c>
      <c r="B118" s="362">
        <v>0</v>
      </c>
      <c r="C118" s="362">
        <v>0</v>
      </c>
      <c r="D118" s="362">
        <v>0</v>
      </c>
      <c r="E118" s="362">
        <v>0</v>
      </c>
      <c r="F118" s="362">
        <v>0</v>
      </c>
      <c r="G118" s="362">
        <v>0</v>
      </c>
      <c r="H118" s="362">
        <v>0</v>
      </c>
      <c r="I118" s="362">
        <v>0</v>
      </c>
      <c r="J118" s="362">
        <v>0</v>
      </c>
      <c r="K118" s="362">
        <v>0</v>
      </c>
      <c r="L118" s="363">
        <v>0</v>
      </c>
      <c r="M118" s="367">
        <v>0</v>
      </c>
      <c r="N118" s="540"/>
      <c r="O118" s="366"/>
      <c r="P118" s="367"/>
      <c r="Q118" s="596"/>
      <c r="R118" s="604"/>
      <c r="S118" s="350"/>
    </row>
    <row r="119" spans="1:19" ht="15.75" thickBot="1" x14ac:dyDescent="0.3">
      <c r="A119" s="383" t="s">
        <v>355</v>
      </c>
      <c r="B119" s="362">
        <v>0</v>
      </c>
      <c r="C119" s="362">
        <v>0</v>
      </c>
      <c r="D119" s="362">
        <v>0</v>
      </c>
      <c r="E119" s="362">
        <v>0</v>
      </c>
      <c r="F119" s="362">
        <v>0</v>
      </c>
      <c r="G119" s="362">
        <v>0</v>
      </c>
      <c r="H119" s="362">
        <v>0</v>
      </c>
      <c r="I119" s="362">
        <v>0</v>
      </c>
      <c r="J119" s="362">
        <v>0</v>
      </c>
      <c r="K119" s="362">
        <v>0</v>
      </c>
      <c r="L119" s="363">
        <v>0</v>
      </c>
      <c r="M119" s="367">
        <v>0</v>
      </c>
      <c r="N119" s="540"/>
      <c r="O119" s="366"/>
      <c r="P119" s="367"/>
      <c r="Q119" s="597"/>
      <c r="R119" s="604"/>
      <c r="S119" s="350"/>
    </row>
    <row r="120" spans="1:19" ht="15.75" thickBot="1" x14ac:dyDescent="0.3">
      <c r="A120" s="379" t="s">
        <v>138</v>
      </c>
      <c r="B120" s="362">
        <v>0</v>
      </c>
      <c r="C120" s="362">
        <v>10</v>
      </c>
      <c r="D120" s="362">
        <v>0</v>
      </c>
      <c r="E120" s="362">
        <v>0</v>
      </c>
      <c r="F120" s="362">
        <v>0</v>
      </c>
      <c r="G120" s="362">
        <v>0</v>
      </c>
      <c r="H120" s="362">
        <v>0</v>
      </c>
      <c r="I120" s="362">
        <v>0</v>
      </c>
      <c r="J120" s="362">
        <v>0</v>
      </c>
      <c r="K120" s="362">
        <v>0</v>
      </c>
      <c r="L120" s="363">
        <v>10</v>
      </c>
      <c r="M120" s="367">
        <v>1</v>
      </c>
      <c r="N120" s="540"/>
      <c r="O120" s="366"/>
      <c r="P120" s="367"/>
      <c r="Q120" s="597"/>
      <c r="R120" s="604"/>
      <c r="S120" s="350"/>
    </row>
    <row r="121" spans="1:19" ht="15.75" thickBot="1" x14ac:dyDescent="0.3">
      <c r="A121" s="379" t="s">
        <v>47</v>
      </c>
      <c r="B121" s="362">
        <v>100</v>
      </c>
      <c r="C121" s="362">
        <v>0</v>
      </c>
      <c r="D121" s="362">
        <v>100</v>
      </c>
      <c r="E121" s="362">
        <v>100</v>
      </c>
      <c r="F121" s="362">
        <v>0</v>
      </c>
      <c r="G121" s="362">
        <v>100</v>
      </c>
      <c r="H121" s="362">
        <v>0</v>
      </c>
      <c r="I121" s="362">
        <v>100</v>
      </c>
      <c r="J121" s="362">
        <v>100</v>
      </c>
      <c r="K121" s="362">
        <v>100</v>
      </c>
      <c r="L121" s="363">
        <v>700</v>
      </c>
      <c r="M121" s="367">
        <v>70</v>
      </c>
      <c r="N121" s="540"/>
      <c r="O121" s="366"/>
      <c r="P121" s="367"/>
      <c r="Q121" s="597"/>
      <c r="R121" s="604"/>
      <c r="S121" s="350"/>
    </row>
    <row r="122" spans="1:19" ht="15.75" thickBot="1" x14ac:dyDescent="0.3">
      <c r="A122" s="377" t="s">
        <v>356</v>
      </c>
      <c r="B122" s="362">
        <v>0</v>
      </c>
      <c r="C122" s="362">
        <v>0</v>
      </c>
      <c r="D122" s="362">
        <v>13.3</v>
      </c>
      <c r="E122" s="362">
        <v>0</v>
      </c>
      <c r="F122" s="362">
        <v>0</v>
      </c>
      <c r="G122" s="362">
        <v>13.3</v>
      </c>
      <c r="H122" s="362">
        <v>0</v>
      </c>
      <c r="I122" s="362">
        <v>0</v>
      </c>
      <c r="J122" s="362">
        <v>0</v>
      </c>
      <c r="K122" s="362">
        <v>0</v>
      </c>
      <c r="L122" s="363">
        <v>26.6</v>
      </c>
      <c r="M122" s="367">
        <v>2.66</v>
      </c>
      <c r="N122" s="540"/>
      <c r="O122" s="366"/>
      <c r="P122" s="367"/>
      <c r="Q122" s="597"/>
      <c r="R122" s="604"/>
      <c r="S122" s="350"/>
    </row>
    <row r="123" spans="1:19" ht="15.75" thickBot="1" x14ac:dyDescent="0.3">
      <c r="A123" s="377" t="s">
        <v>357</v>
      </c>
      <c r="B123" s="362">
        <v>0</v>
      </c>
      <c r="C123" s="362">
        <v>0</v>
      </c>
      <c r="D123" s="362">
        <v>0</v>
      </c>
      <c r="E123" s="362">
        <v>0</v>
      </c>
      <c r="F123" s="362">
        <v>13.3</v>
      </c>
      <c r="G123" s="362">
        <v>0</v>
      </c>
      <c r="H123" s="362">
        <v>0</v>
      </c>
      <c r="I123" s="362">
        <v>13.3</v>
      </c>
      <c r="J123" s="362">
        <v>0</v>
      </c>
      <c r="K123" s="362">
        <v>0</v>
      </c>
      <c r="L123" s="363">
        <v>26.6</v>
      </c>
      <c r="M123" s="367">
        <v>2.66</v>
      </c>
      <c r="N123" s="540"/>
      <c r="O123" s="366"/>
      <c r="P123" s="367"/>
      <c r="Q123" s="597"/>
      <c r="R123" s="604"/>
      <c r="S123" s="350"/>
    </row>
    <row r="124" spans="1:19" ht="15.75" thickBot="1" x14ac:dyDescent="0.3">
      <c r="A124" s="377" t="s">
        <v>358</v>
      </c>
      <c r="B124" s="362">
        <v>0</v>
      </c>
      <c r="C124" s="362">
        <v>0</v>
      </c>
      <c r="D124" s="362">
        <v>0</v>
      </c>
      <c r="E124" s="362">
        <v>0</v>
      </c>
      <c r="F124" s="362">
        <v>0</v>
      </c>
      <c r="G124" s="362">
        <v>0</v>
      </c>
      <c r="H124" s="362">
        <v>0</v>
      </c>
      <c r="I124" s="362">
        <v>0</v>
      </c>
      <c r="J124" s="362">
        <v>0</v>
      </c>
      <c r="K124" s="362">
        <v>0</v>
      </c>
      <c r="L124" s="363">
        <v>0</v>
      </c>
      <c r="M124" s="367">
        <v>0</v>
      </c>
      <c r="N124" s="540"/>
      <c r="O124" s="366"/>
      <c r="P124" s="367"/>
      <c r="Q124" s="597"/>
      <c r="R124" s="604"/>
      <c r="S124" s="350"/>
    </row>
    <row r="125" spans="1:19" ht="15.75" thickBot="1" x14ac:dyDescent="0.3">
      <c r="A125" s="377" t="s">
        <v>220</v>
      </c>
      <c r="B125" s="362">
        <v>0</v>
      </c>
      <c r="C125" s="362">
        <v>0</v>
      </c>
      <c r="D125" s="362">
        <v>0</v>
      </c>
      <c r="E125" s="362">
        <v>0</v>
      </c>
      <c r="F125" s="362">
        <v>10.199999999999999</v>
      </c>
      <c r="G125" s="362">
        <v>0</v>
      </c>
      <c r="H125" s="362">
        <v>0</v>
      </c>
      <c r="I125" s="362">
        <v>0</v>
      </c>
      <c r="J125" s="362">
        <v>5</v>
      </c>
      <c r="K125" s="362">
        <v>0</v>
      </c>
      <c r="L125" s="363">
        <v>15.2</v>
      </c>
      <c r="M125" s="367">
        <v>1.52</v>
      </c>
      <c r="N125" s="540"/>
      <c r="O125" s="366"/>
      <c r="P125" s="367"/>
      <c r="Q125" s="597"/>
      <c r="R125" s="604"/>
      <c r="S125" s="350"/>
    </row>
    <row r="126" spans="1:19" ht="15.75" thickBot="1" x14ac:dyDescent="0.3">
      <c r="A126" s="377" t="s">
        <v>359</v>
      </c>
      <c r="B126" s="362">
        <v>0</v>
      </c>
      <c r="C126" s="362">
        <v>0</v>
      </c>
      <c r="D126" s="362">
        <v>0</v>
      </c>
      <c r="E126" s="362">
        <v>0</v>
      </c>
      <c r="F126" s="362">
        <v>0</v>
      </c>
      <c r="G126" s="362">
        <v>0</v>
      </c>
      <c r="H126" s="362">
        <v>0</v>
      </c>
      <c r="I126" s="362">
        <v>0</v>
      </c>
      <c r="J126" s="362">
        <v>0</v>
      </c>
      <c r="K126" s="362">
        <v>0</v>
      </c>
      <c r="L126" s="363">
        <v>0</v>
      </c>
      <c r="M126" s="367">
        <v>0</v>
      </c>
      <c r="N126" s="540"/>
      <c r="O126" s="366"/>
      <c r="P126" s="367"/>
      <c r="Q126" s="597"/>
      <c r="R126" s="604"/>
      <c r="S126" s="350"/>
    </row>
    <row r="127" spans="1:19" ht="15.75" thickBot="1" x14ac:dyDescent="0.3">
      <c r="A127" s="377" t="s">
        <v>31</v>
      </c>
      <c r="B127" s="362">
        <v>107</v>
      </c>
      <c r="C127" s="362">
        <v>264.3</v>
      </c>
      <c r="D127" s="362">
        <v>175</v>
      </c>
      <c r="E127" s="362">
        <v>75</v>
      </c>
      <c r="F127" s="362">
        <v>186.8</v>
      </c>
      <c r="G127" s="362">
        <v>154.5</v>
      </c>
      <c r="H127" s="362">
        <v>116</v>
      </c>
      <c r="I127" s="362">
        <v>170</v>
      </c>
      <c r="J127" s="362">
        <v>202.8</v>
      </c>
      <c r="K127" s="362">
        <v>192</v>
      </c>
      <c r="L127" s="363">
        <v>1643.3999999999999</v>
      </c>
      <c r="M127" s="367">
        <v>164.33999999999997</v>
      </c>
      <c r="N127" s="540"/>
      <c r="O127" s="366"/>
      <c r="P127" s="367"/>
      <c r="Q127" s="597"/>
      <c r="R127" s="604"/>
      <c r="S127" s="350"/>
    </row>
    <row r="128" spans="1:19" ht="15.75" thickBot="1" x14ac:dyDescent="0.3">
      <c r="A128" s="377" t="s">
        <v>90</v>
      </c>
      <c r="B128" s="362">
        <v>134</v>
      </c>
      <c r="C128" s="362">
        <v>0</v>
      </c>
      <c r="D128" s="362">
        <v>0</v>
      </c>
      <c r="E128" s="362">
        <v>134</v>
      </c>
      <c r="F128" s="362">
        <v>0</v>
      </c>
      <c r="G128" s="362">
        <v>0</v>
      </c>
      <c r="H128" s="362">
        <v>134</v>
      </c>
      <c r="I128" s="362">
        <v>0</v>
      </c>
      <c r="J128" s="362">
        <v>0</v>
      </c>
      <c r="K128" s="362">
        <v>134</v>
      </c>
      <c r="L128" s="363">
        <v>536</v>
      </c>
      <c r="M128" s="367">
        <v>53.6</v>
      </c>
      <c r="N128" s="540"/>
      <c r="O128" s="366"/>
      <c r="P128" s="367"/>
      <c r="Q128" s="597"/>
      <c r="R128" s="604"/>
      <c r="S128" s="350"/>
    </row>
    <row r="129" spans="1:19" ht="15.75" thickBot="1" x14ac:dyDescent="0.3">
      <c r="A129" s="377" t="s">
        <v>129</v>
      </c>
      <c r="B129" s="362">
        <v>0</v>
      </c>
      <c r="C129" s="362">
        <v>134</v>
      </c>
      <c r="D129" s="362">
        <v>0</v>
      </c>
      <c r="E129" s="362">
        <v>0</v>
      </c>
      <c r="F129" s="362">
        <v>134</v>
      </c>
      <c r="G129" s="362">
        <v>0</v>
      </c>
      <c r="H129" s="362">
        <v>0</v>
      </c>
      <c r="I129" s="362">
        <v>134</v>
      </c>
      <c r="J129" s="362">
        <v>0</v>
      </c>
      <c r="K129" s="362">
        <v>0</v>
      </c>
      <c r="L129" s="363">
        <v>402</v>
      </c>
      <c r="M129" s="367">
        <v>40.200000000000003</v>
      </c>
      <c r="N129" s="540"/>
      <c r="O129" s="366"/>
      <c r="P129" s="367"/>
      <c r="Q129" s="597"/>
      <c r="R129" s="604"/>
      <c r="S129" s="350"/>
    </row>
    <row r="130" spans="1:19" ht="15.75" thickBot="1" x14ac:dyDescent="0.3">
      <c r="A130" s="377" t="s">
        <v>165</v>
      </c>
      <c r="B130" s="362">
        <v>0</v>
      </c>
      <c r="C130" s="362">
        <v>0</v>
      </c>
      <c r="D130" s="362">
        <v>134</v>
      </c>
      <c r="E130" s="362">
        <v>0</v>
      </c>
      <c r="F130" s="362">
        <v>0</v>
      </c>
      <c r="G130" s="362">
        <v>134</v>
      </c>
      <c r="H130" s="362">
        <v>0</v>
      </c>
      <c r="I130" s="362">
        <v>0</v>
      </c>
      <c r="J130" s="362">
        <v>134</v>
      </c>
      <c r="K130" s="362">
        <v>0</v>
      </c>
      <c r="L130" s="363"/>
      <c r="M130" s="367"/>
      <c r="N130" s="540"/>
      <c r="O130" s="366"/>
      <c r="P130" s="367"/>
      <c r="Q130" s="597"/>
      <c r="R130" s="604"/>
      <c r="S130" s="350"/>
    </row>
    <row r="131" spans="1:19" ht="15.75" thickBot="1" x14ac:dyDescent="0.3">
      <c r="A131" s="377" t="s">
        <v>221</v>
      </c>
      <c r="B131" s="362">
        <v>0</v>
      </c>
      <c r="C131" s="362">
        <v>0</v>
      </c>
      <c r="D131" s="362">
        <v>0</v>
      </c>
      <c r="E131" s="362">
        <v>0</v>
      </c>
      <c r="F131" s="362">
        <v>20</v>
      </c>
      <c r="G131" s="362">
        <v>0</v>
      </c>
      <c r="H131" s="362">
        <v>20</v>
      </c>
      <c r="I131" s="362">
        <v>0</v>
      </c>
      <c r="J131" s="362">
        <v>0</v>
      </c>
      <c r="K131" s="362">
        <v>0</v>
      </c>
      <c r="L131" s="363">
        <v>40</v>
      </c>
      <c r="M131" s="367">
        <v>4</v>
      </c>
      <c r="N131" s="540"/>
      <c r="O131" s="366"/>
      <c r="P131" s="367"/>
      <c r="Q131" s="597"/>
      <c r="R131" s="604"/>
      <c r="S131" s="350"/>
    </row>
    <row r="132" spans="1:19" ht="15.75" thickBot="1" x14ac:dyDescent="0.3">
      <c r="A132" s="379" t="s">
        <v>63</v>
      </c>
      <c r="B132" s="362">
        <v>5</v>
      </c>
      <c r="C132" s="362">
        <v>8.1</v>
      </c>
      <c r="D132" s="362">
        <v>0</v>
      </c>
      <c r="E132" s="362">
        <v>13</v>
      </c>
      <c r="F132" s="362">
        <v>22.5</v>
      </c>
      <c r="G132" s="362">
        <v>5</v>
      </c>
      <c r="H132" s="362">
        <v>3</v>
      </c>
      <c r="I132" s="362">
        <v>5</v>
      </c>
      <c r="J132" s="362">
        <v>5</v>
      </c>
      <c r="K132" s="362">
        <v>0</v>
      </c>
      <c r="L132" s="363">
        <v>66.599999999999994</v>
      </c>
      <c r="M132" s="367">
        <v>6.6599999999999993</v>
      </c>
      <c r="N132" s="540"/>
      <c r="O132" s="366"/>
      <c r="P132" s="367"/>
      <c r="Q132" s="597"/>
      <c r="R132" s="604"/>
      <c r="S132" s="350"/>
    </row>
    <row r="133" spans="1:19" ht="15.75" thickBot="1" x14ac:dyDescent="0.3">
      <c r="A133" s="379" t="s">
        <v>137</v>
      </c>
      <c r="B133" s="362">
        <v>0</v>
      </c>
      <c r="C133" s="362">
        <v>65</v>
      </c>
      <c r="D133" s="362">
        <v>0</v>
      </c>
      <c r="E133" s="362">
        <v>0</v>
      </c>
      <c r="F133" s="362">
        <v>76</v>
      </c>
      <c r="G133" s="362">
        <v>0</v>
      </c>
      <c r="H133" s="362">
        <v>70.3</v>
      </c>
      <c r="I133" s="362">
        <v>0</v>
      </c>
      <c r="J133" s="362">
        <v>0</v>
      </c>
      <c r="K133" s="362">
        <v>16</v>
      </c>
      <c r="L133" s="363">
        <v>227.3</v>
      </c>
      <c r="M133" s="367">
        <v>22.73</v>
      </c>
      <c r="N133" s="540"/>
      <c r="O133" s="366"/>
      <c r="P133" s="367"/>
      <c r="Q133" s="597"/>
      <c r="R133" s="604"/>
      <c r="S133" s="350"/>
    </row>
    <row r="134" spans="1:19" ht="15.75" thickBot="1" x14ac:dyDescent="0.3">
      <c r="A134" s="371" t="s">
        <v>56</v>
      </c>
      <c r="B134" s="362">
        <v>88</v>
      </c>
      <c r="C134" s="362">
        <v>33</v>
      </c>
      <c r="D134" s="362">
        <v>23.1</v>
      </c>
      <c r="E134" s="362">
        <v>85</v>
      </c>
      <c r="F134" s="362">
        <v>0</v>
      </c>
      <c r="G134" s="362">
        <v>23.1</v>
      </c>
      <c r="H134" s="362">
        <v>100</v>
      </c>
      <c r="I134" s="362">
        <v>91</v>
      </c>
      <c r="J134" s="362">
        <v>23.1</v>
      </c>
      <c r="K134" s="362">
        <v>48.7</v>
      </c>
      <c r="L134" s="363">
        <v>515</v>
      </c>
      <c r="M134" s="367">
        <v>51.5</v>
      </c>
      <c r="N134" s="540"/>
      <c r="O134" s="366"/>
      <c r="P134" s="367"/>
      <c r="Q134" s="597"/>
      <c r="R134" s="604"/>
      <c r="S134" s="350"/>
    </row>
    <row r="135" spans="1:19" ht="15.75" thickBot="1" x14ac:dyDescent="0.3">
      <c r="A135" s="371" t="s">
        <v>360</v>
      </c>
      <c r="B135" s="362">
        <v>0</v>
      </c>
      <c r="C135" s="362">
        <v>0</v>
      </c>
      <c r="D135" s="362">
        <v>0</v>
      </c>
      <c r="E135" s="362">
        <v>0</v>
      </c>
      <c r="F135" s="362">
        <v>0</v>
      </c>
      <c r="G135" s="362">
        <v>0</v>
      </c>
      <c r="H135" s="362">
        <v>0</v>
      </c>
      <c r="I135" s="362">
        <v>0</v>
      </c>
      <c r="J135" s="362">
        <v>0</v>
      </c>
      <c r="K135" s="362">
        <v>0</v>
      </c>
      <c r="L135" s="363">
        <v>0</v>
      </c>
      <c r="M135" s="367">
        <v>0</v>
      </c>
      <c r="N135" s="540"/>
      <c r="O135" s="366"/>
      <c r="P135" s="367"/>
      <c r="Q135" s="596"/>
      <c r="R135" s="604"/>
      <c r="S135" s="350"/>
    </row>
    <row r="136" spans="1:19" ht="15.75" thickBot="1" x14ac:dyDescent="0.3">
      <c r="A136" s="379" t="s">
        <v>157</v>
      </c>
      <c r="B136" s="362">
        <v>0</v>
      </c>
      <c r="C136" s="362">
        <v>0</v>
      </c>
      <c r="D136" s="362">
        <v>73</v>
      </c>
      <c r="E136" s="362">
        <v>0</v>
      </c>
      <c r="F136" s="362">
        <v>31.5</v>
      </c>
      <c r="G136" s="362">
        <v>0</v>
      </c>
      <c r="H136" s="362">
        <v>0</v>
      </c>
      <c r="I136" s="362">
        <v>32</v>
      </c>
      <c r="J136" s="362">
        <v>0</v>
      </c>
      <c r="K136" s="362">
        <v>82.8</v>
      </c>
      <c r="L136" s="363">
        <v>219.3</v>
      </c>
      <c r="M136" s="367">
        <v>21.93</v>
      </c>
      <c r="N136" s="540"/>
      <c r="O136" s="366"/>
      <c r="P136" s="367"/>
      <c r="Q136" s="597"/>
      <c r="R136" s="604"/>
      <c r="S136" s="350"/>
    </row>
    <row r="137" spans="1:19" ht="15.75" thickBot="1" x14ac:dyDescent="0.3">
      <c r="A137" s="379" t="s">
        <v>110</v>
      </c>
      <c r="B137" s="362">
        <v>0</v>
      </c>
      <c r="C137" s="362">
        <v>5.5</v>
      </c>
      <c r="D137" s="362">
        <v>0</v>
      </c>
      <c r="E137" s="362">
        <v>5.5</v>
      </c>
      <c r="F137" s="362">
        <v>0</v>
      </c>
      <c r="G137" s="362">
        <v>5.5</v>
      </c>
      <c r="H137" s="362">
        <v>5.5</v>
      </c>
      <c r="I137" s="362">
        <v>5.5</v>
      </c>
      <c r="J137" s="362">
        <v>0</v>
      </c>
      <c r="K137" s="362">
        <v>5.5</v>
      </c>
      <c r="L137" s="363">
        <v>33</v>
      </c>
      <c r="M137" s="367">
        <v>3.3</v>
      </c>
      <c r="N137" s="540"/>
      <c r="O137" s="366"/>
      <c r="P137" s="367"/>
      <c r="Q137" s="597"/>
      <c r="R137" s="604"/>
      <c r="S137" s="350"/>
    </row>
    <row r="138" spans="1:19" ht="15.75" thickBot="1" x14ac:dyDescent="0.3">
      <c r="A138" s="379" t="s">
        <v>231</v>
      </c>
      <c r="B138" s="362">
        <v>0</v>
      </c>
      <c r="C138" s="362">
        <v>70</v>
      </c>
      <c r="D138" s="362">
        <v>0</v>
      </c>
      <c r="E138" s="362">
        <v>0</v>
      </c>
      <c r="F138" s="362">
        <v>70</v>
      </c>
      <c r="G138" s="362">
        <v>65.599999999999994</v>
      </c>
      <c r="H138" s="362">
        <v>24.3</v>
      </c>
      <c r="I138" s="362">
        <v>0</v>
      </c>
      <c r="J138" s="362">
        <v>69</v>
      </c>
      <c r="K138" s="362">
        <v>0</v>
      </c>
      <c r="L138" s="363">
        <v>298.89999999999998</v>
      </c>
      <c r="M138" s="367">
        <v>29.889999999999997</v>
      </c>
      <c r="N138" s="404"/>
      <c r="O138" s="366"/>
      <c r="P138" s="367"/>
      <c r="Q138" s="598"/>
      <c r="R138" s="604"/>
      <c r="S138" s="350"/>
    </row>
    <row r="139" spans="1:19" ht="15.75" thickBot="1" x14ac:dyDescent="0.3">
      <c r="A139" s="379" t="s">
        <v>146</v>
      </c>
      <c r="B139" s="362">
        <v>0</v>
      </c>
      <c r="C139" s="362">
        <v>0</v>
      </c>
      <c r="D139" s="362">
        <v>2.5</v>
      </c>
      <c r="E139" s="362">
        <v>0</v>
      </c>
      <c r="F139" s="362">
        <v>0</v>
      </c>
      <c r="G139" s="362">
        <v>2.5</v>
      </c>
      <c r="H139" s="362">
        <v>0</v>
      </c>
      <c r="I139" s="362">
        <v>0</v>
      </c>
      <c r="J139" s="362">
        <v>2.5</v>
      </c>
      <c r="K139" s="362">
        <v>0</v>
      </c>
      <c r="L139" s="363">
        <v>7.5</v>
      </c>
      <c r="M139" s="367">
        <v>0.75</v>
      </c>
      <c r="N139" s="540"/>
      <c r="O139" s="366"/>
      <c r="P139" s="367"/>
      <c r="Q139" s="597"/>
      <c r="R139" s="604"/>
      <c r="S139" s="350"/>
    </row>
    <row r="140" spans="1:19" ht="15.75" thickBot="1" x14ac:dyDescent="0.3">
      <c r="A140" s="379" t="s">
        <v>106</v>
      </c>
      <c r="B140" s="362">
        <v>0</v>
      </c>
      <c r="C140" s="362">
        <v>1.3</v>
      </c>
      <c r="D140" s="362">
        <v>0</v>
      </c>
      <c r="E140" s="362">
        <v>0</v>
      </c>
      <c r="F140" s="362">
        <v>1.3</v>
      </c>
      <c r="G140" s="362">
        <v>0</v>
      </c>
      <c r="H140" s="362">
        <v>0</v>
      </c>
      <c r="I140" s="362">
        <v>1.4</v>
      </c>
      <c r="J140" s="362">
        <v>0</v>
      </c>
      <c r="K140" s="362">
        <v>0</v>
      </c>
      <c r="L140" s="363">
        <v>4</v>
      </c>
      <c r="M140" s="367">
        <v>0.4</v>
      </c>
      <c r="N140" s="540"/>
      <c r="O140" s="366"/>
      <c r="P140" s="367"/>
      <c r="Q140" s="597"/>
      <c r="R140" s="604"/>
      <c r="S140" s="350"/>
    </row>
    <row r="141" spans="1:19" ht="15.75" thickBot="1" x14ac:dyDescent="0.3">
      <c r="A141" s="379" t="s">
        <v>93</v>
      </c>
      <c r="B141" s="362">
        <v>0</v>
      </c>
      <c r="C141" s="362">
        <v>0</v>
      </c>
      <c r="D141" s="362">
        <v>15</v>
      </c>
      <c r="E141" s="362">
        <v>0</v>
      </c>
      <c r="F141" s="362">
        <v>0</v>
      </c>
      <c r="G141" s="362">
        <v>19</v>
      </c>
      <c r="H141" s="362">
        <v>0</v>
      </c>
      <c r="I141" s="362">
        <v>0</v>
      </c>
      <c r="J141" s="362">
        <v>0</v>
      </c>
      <c r="K141" s="362">
        <v>19</v>
      </c>
      <c r="L141" s="363">
        <v>53</v>
      </c>
      <c r="M141" s="367">
        <v>5.3</v>
      </c>
      <c r="N141" s="404"/>
      <c r="O141" s="366"/>
      <c r="P141" s="367"/>
      <c r="Q141" s="596"/>
      <c r="R141" s="604"/>
      <c r="S141" s="350"/>
    </row>
    <row r="142" spans="1:19" ht="15.75" thickBot="1" x14ac:dyDescent="0.3">
      <c r="A142" s="379" t="s">
        <v>447</v>
      </c>
      <c r="B142" s="362">
        <v>0</v>
      </c>
      <c r="C142" s="362">
        <v>0</v>
      </c>
      <c r="D142" s="362">
        <v>0</v>
      </c>
      <c r="E142" s="362">
        <v>0</v>
      </c>
      <c r="F142" s="362">
        <v>0</v>
      </c>
      <c r="G142" s="362">
        <v>0</v>
      </c>
      <c r="H142" s="362">
        <v>0</v>
      </c>
      <c r="I142" s="362">
        <v>0</v>
      </c>
      <c r="J142" s="362">
        <v>0</v>
      </c>
      <c r="K142" s="362">
        <v>0</v>
      </c>
      <c r="L142" s="363">
        <v>0</v>
      </c>
      <c r="M142" s="367"/>
      <c r="N142" s="404"/>
      <c r="O142" s="366"/>
      <c r="P142" s="367"/>
      <c r="Q142" s="596"/>
      <c r="R142" s="604"/>
      <c r="S142" s="350"/>
    </row>
    <row r="143" spans="1:19" ht="15.75" thickBot="1" x14ac:dyDescent="0.3">
      <c r="A143" s="379" t="s">
        <v>370</v>
      </c>
      <c r="B143" s="362">
        <v>0</v>
      </c>
      <c r="C143" s="362">
        <v>0</v>
      </c>
      <c r="D143" s="362">
        <v>0</v>
      </c>
      <c r="E143" s="362">
        <v>0</v>
      </c>
      <c r="F143" s="362">
        <v>0</v>
      </c>
      <c r="G143" s="362">
        <v>0</v>
      </c>
      <c r="H143" s="362">
        <v>0</v>
      </c>
      <c r="I143" s="362">
        <v>0</v>
      </c>
      <c r="J143" s="362">
        <v>0</v>
      </c>
      <c r="K143" s="362">
        <v>0</v>
      </c>
      <c r="L143" s="363">
        <v>0</v>
      </c>
      <c r="M143" s="367">
        <v>0</v>
      </c>
      <c r="N143" s="404"/>
      <c r="O143" s="366"/>
      <c r="P143" s="367"/>
      <c r="Q143" s="597"/>
      <c r="R143" s="604"/>
      <c r="S143" s="350"/>
    </row>
    <row r="144" spans="1:19" ht="15.75" thickBot="1" x14ac:dyDescent="0.3">
      <c r="A144" s="379" t="s">
        <v>362</v>
      </c>
      <c r="B144" s="362">
        <v>0</v>
      </c>
      <c r="C144" s="362">
        <v>0</v>
      </c>
      <c r="D144" s="362">
        <v>0</v>
      </c>
      <c r="E144" s="362">
        <v>0</v>
      </c>
      <c r="F144" s="362">
        <v>0</v>
      </c>
      <c r="G144" s="362">
        <v>0</v>
      </c>
      <c r="H144" s="362">
        <v>0</v>
      </c>
      <c r="I144" s="362">
        <v>0</v>
      </c>
      <c r="J144" s="362">
        <v>0</v>
      </c>
      <c r="K144" s="362">
        <v>0</v>
      </c>
      <c r="L144" s="363">
        <v>0</v>
      </c>
      <c r="M144" s="367">
        <v>0</v>
      </c>
      <c r="N144" s="404"/>
      <c r="O144" s="366"/>
      <c r="P144" s="367"/>
      <c r="Q144" s="597"/>
      <c r="R144" s="604"/>
      <c r="S144" s="350"/>
    </row>
    <row r="145" spans="1:19" ht="15.75" thickBot="1" x14ac:dyDescent="0.3">
      <c r="A145" s="379" t="s">
        <v>191</v>
      </c>
      <c r="B145" s="362">
        <v>5.5</v>
      </c>
      <c r="C145" s="362">
        <v>0</v>
      </c>
      <c r="D145" s="362">
        <v>0</v>
      </c>
      <c r="E145" s="362">
        <v>3</v>
      </c>
      <c r="F145" s="362">
        <v>2.5</v>
      </c>
      <c r="G145" s="362">
        <v>5.25</v>
      </c>
      <c r="H145" s="362">
        <v>3</v>
      </c>
      <c r="I145" s="362">
        <v>3</v>
      </c>
      <c r="J145" s="362">
        <v>5.3</v>
      </c>
      <c r="K145" s="362">
        <v>5</v>
      </c>
      <c r="L145" s="363">
        <v>32.549999999999997</v>
      </c>
      <c r="M145" s="367">
        <v>3.2549999999999999</v>
      </c>
      <c r="N145" s="540"/>
      <c r="O145" s="366"/>
      <c r="P145" s="367"/>
      <c r="Q145" s="598"/>
      <c r="R145" s="604"/>
      <c r="S145" s="350"/>
    </row>
    <row r="146" spans="1:19" ht="15.75" thickBot="1" x14ac:dyDescent="0.3">
      <c r="A146" s="379" t="s">
        <v>371</v>
      </c>
      <c r="B146" s="362">
        <v>0</v>
      </c>
      <c r="C146" s="362">
        <v>0</v>
      </c>
      <c r="D146" s="362">
        <v>0</v>
      </c>
      <c r="E146" s="362">
        <v>0</v>
      </c>
      <c r="F146" s="362">
        <v>0</v>
      </c>
      <c r="G146" s="362">
        <v>0</v>
      </c>
      <c r="H146" s="362">
        <v>0</v>
      </c>
      <c r="I146" s="362">
        <v>0</v>
      </c>
      <c r="J146" s="362">
        <v>0</v>
      </c>
      <c r="K146" s="362">
        <v>0</v>
      </c>
      <c r="L146" s="363">
        <v>0</v>
      </c>
      <c r="M146" s="367">
        <v>0</v>
      </c>
      <c r="N146" s="541"/>
      <c r="O146" s="366"/>
      <c r="P146" s="367"/>
      <c r="Q146" s="596"/>
      <c r="R146" s="604"/>
      <c r="S146" s="350"/>
    </row>
    <row r="147" spans="1:19" ht="15.75" thickBot="1" x14ac:dyDescent="0.3">
      <c r="A147" s="391" t="s">
        <v>363</v>
      </c>
      <c r="B147" s="402">
        <v>3</v>
      </c>
      <c r="C147" s="402">
        <v>23</v>
      </c>
      <c r="D147" s="402">
        <v>35.200000000000003</v>
      </c>
      <c r="E147" s="402">
        <v>25</v>
      </c>
      <c r="F147" s="402">
        <v>43</v>
      </c>
      <c r="G147" s="402">
        <v>31.75</v>
      </c>
      <c r="H147" s="402">
        <v>6.6</v>
      </c>
      <c r="I147" s="402">
        <v>27</v>
      </c>
      <c r="J147" s="402">
        <v>23</v>
      </c>
      <c r="K147" s="402">
        <v>9</v>
      </c>
      <c r="L147" s="363">
        <v>226.54999999999998</v>
      </c>
      <c r="M147" s="367">
        <v>22.654999999999998</v>
      </c>
      <c r="N147" s="541"/>
      <c r="O147" s="366"/>
      <c r="P147" s="367"/>
      <c r="Q147" s="596"/>
      <c r="R147" s="604"/>
      <c r="S147" s="350"/>
    </row>
    <row r="148" spans="1:19" ht="15.75" thickBot="1" x14ac:dyDescent="0.3">
      <c r="A148" s="391" t="s">
        <v>364</v>
      </c>
      <c r="B148" s="402">
        <v>287.3</v>
      </c>
      <c r="C148" s="402">
        <v>182.5</v>
      </c>
      <c r="D148" s="402">
        <v>202.3</v>
      </c>
      <c r="E148" s="402">
        <v>174.5</v>
      </c>
      <c r="F148" s="402">
        <v>124.10000000000001</v>
      </c>
      <c r="G148" s="402">
        <v>218.35</v>
      </c>
      <c r="H148" s="402">
        <v>263.7</v>
      </c>
      <c r="I148" s="402">
        <v>144.4</v>
      </c>
      <c r="J148" s="402">
        <v>144.4</v>
      </c>
      <c r="K148" s="402">
        <v>162.69999999999999</v>
      </c>
      <c r="L148" s="363">
        <v>1904.2500000000002</v>
      </c>
      <c r="M148" s="367">
        <v>190.42500000000001</v>
      </c>
      <c r="N148" s="540"/>
      <c r="O148" s="366"/>
      <c r="P148" s="367"/>
      <c r="Q148" s="596"/>
      <c r="R148" s="604"/>
      <c r="S148" s="350"/>
    </row>
    <row r="149" spans="1:19" ht="15.75" thickBot="1" x14ac:dyDescent="0.3">
      <c r="A149" s="391" t="s">
        <v>365</v>
      </c>
      <c r="B149" s="402">
        <v>80</v>
      </c>
      <c r="C149" s="402">
        <v>109</v>
      </c>
      <c r="D149" s="402">
        <v>78</v>
      </c>
      <c r="E149" s="402">
        <v>68</v>
      </c>
      <c r="F149" s="402">
        <v>80</v>
      </c>
      <c r="G149" s="402">
        <v>80</v>
      </c>
      <c r="H149" s="402">
        <v>80</v>
      </c>
      <c r="I149" s="402">
        <v>80</v>
      </c>
      <c r="J149" s="402">
        <v>109</v>
      </c>
      <c r="K149" s="402">
        <v>77.3</v>
      </c>
      <c r="L149" s="363">
        <v>841.3</v>
      </c>
      <c r="M149" s="367">
        <v>84.13</v>
      </c>
      <c r="N149" s="540"/>
      <c r="O149" s="366"/>
      <c r="P149" s="367"/>
      <c r="Q149" s="596"/>
      <c r="R149" s="604"/>
      <c r="S149" s="350"/>
    </row>
    <row r="150" spans="1:19" ht="15.75" thickBot="1" x14ac:dyDescent="0.3">
      <c r="A150" s="391" t="s">
        <v>366</v>
      </c>
      <c r="B150" s="402">
        <v>0</v>
      </c>
      <c r="C150" s="402">
        <v>0</v>
      </c>
      <c r="D150" s="402">
        <v>13.3</v>
      </c>
      <c r="E150" s="402">
        <v>0</v>
      </c>
      <c r="F150" s="402">
        <v>23.5</v>
      </c>
      <c r="G150" s="402">
        <v>13.3</v>
      </c>
      <c r="H150" s="402">
        <v>0</v>
      </c>
      <c r="I150" s="402">
        <v>13.3</v>
      </c>
      <c r="J150" s="402">
        <v>5</v>
      </c>
      <c r="K150" s="402">
        <v>0</v>
      </c>
      <c r="L150" s="363">
        <v>68.399999999999991</v>
      </c>
      <c r="M150" s="367">
        <v>6.839999999999999</v>
      </c>
      <c r="N150" s="404"/>
      <c r="O150" s="366"/>
      <c r="P150" s="367"/>
      <c r="Q150" s="596"/>
      <c r="R150" s="604"/>
      <c r="S150" s="350"/>
    </row>
    <row r="151" spans="1:19" ht="15.75" thickBot="1" x14ac:dyDescent="0.3">
      <c r="A151" s="391" t="s">
        <v>367</v>
      </c>
      <c r="B151" s="402">
        <v>241</v>
      </c>
      <c r="C151" s="402">
        <v>398.3</v>
      </c>
      <c r="D151" s="402">
        <v>309</v>
      </c>
      <c r="E151" s="402">
        <v>209</v>
      </c>
      <c r="F151" s="402">
        <v>340.8</v>
      </c>
      <c r="G151" s="402">
        <v>288.5</v>
      </c>
      <c r="H151" s="402">
        <v>270</v>
      </c>
      <c r="I151" s="402">
        <v>304</v>
      </c>
      <c r="J151" s="402">
        <v>336.8</v>
      </c>
      <c r="K151" s="402">
        <v>326</v>
      </c>
      <c r="L151" s="363">
        <v>3023.4</v>
      </c>
      <c r="M151" s="367">
        <v>302.34000000000003</v>
      </c>
      <c r="N151" s="404"/>
      <c r="O151" s="366"/>
      <c r="P151" s="367"/>
      <c r="Q151" s="596"/>
      <c r="R151" s="604"/>
      <c r="S151" s="350"/>
    </row>
    <row r="152" spans="1:19" ht="15.75" thickBot="1" x14ac:dyDescent="0.3">
      <c r="A152" s="394" t="s">
        <v>56</v>
      </c>
      <c r="B152" s="402">
        <v>88</v>
      </c>
      <c r="C152" s="402">
        <v>33</v>
      </c>
      <c r="D152" s="402">
        <v>23.1</v>
      </c>
      <c r="E152" s="402">
        <v>85</v>
      </c>
      <c r="F152" s="402">
        <v>0</v>
      </c>
      <c r="G152" s="402">
        <v>23.1</v>
      </c>
      <c r="H152" s="402">
        <v>100</v>
      </c>
      <c r="I152" s="402">
        <v>91</v>
      </c>
      <c r="J152" s="402">
        <v>23.1</v>
      </c>
      <c r="K152" s="402">
        <v>48.7</v>
      </c>
      <c r="L152" s="363">
        <v>515</v>
      </c>
      <c r="M152" s="350">
        <v>51.5</v>
      </c>
      <c r="N152" s="404"/>
      <c r="O152" s="366"/>
      <c r="P152" s="367"/>
      <c r="Q152" s="596"/>
      <c r="R152" s="604"/>
      <c r="S152" s="350"/>
    </row>
    <row r="153" spans="1:19" ht="15.75" thickBot="1" x14ac:dyDescent="0.3">
      <c r="A153" s="391" t="s">
        <v>286</v>
      </c>
      <c r="B153" s="549">
        <v>50</v>
      </c>
      <c r="C153" s="549">
        <v>55</v>
      </c>
      <c r="D153" s="549">
        <v>25</v>
      </c>
      <c r="E153" s="549">
        <v>40</v>
      </c>
      <c r="F153" s="549">
        <v>25</v>
      </c>
      <c r="G153" s="549">
        <v>45</v>
      </c>
      <c r="H153" s="549">
        <v>40</v>
      </c>
      <c r="I153" s="549">
        <v>40</v>
      </c>
      <c r="J153" s="549">
        <v>40</v>
      </c>
      <c r="K153" s="549">
        <v>48</v>
      </c>
      <c r="L153" s="363">
        <v>408</v>
      </c>
      <c r="M153" s="543">
        <v>40.799999999999997</v>
      </c>
      <c r="N153" s="544"/>
      <c r="O153" s="366"/>
      <c r="P153" s="367"/>
      <c r="Q153" s="596"/>
      <c r="R153" s="604"/>
      <c r="S153" s="350"/>
    </row>
    <row r="154" spans="1:19" ht="15.75" thickBot="1" x14ac:dyDescent="0.3">
      <c r="A154" s="391" t="s">
        <v>93</v>
      </c>
      <c r="B154" s="550">
        <v>0</v>
      </c>
      <c r="C154" s="550">
        <v>0</v>
      </c>
      <c r="D154" s="550">
        <v>15</v>
      </c>
      <c r="E154" s="550">
        <v>0</v>
      </c>
      <c r="F154" s="550">
        <v>0</v>
      </c>
      <c r="G154" s="550">
        <v>19</v>
      </c>
      <c r="H154" s="550">
        <v>0</v>
      </c>
      <c r="I154" s="550">
        <v>0</v>
      </c>
      <c r="J154" s="550">
        <v>0</v>
      </c>
      <c r="K154" s="550">
        <v>19</v>
      </c>
      <c r="L154" s="363">
        <v>53</v>
      </c>
      <c r="M154" s="546"/>
      <c r="N154" s="547"/>
      <c r="O154" s="548"/>
      <c r="P154" s="545"/>
      <c r="Q154" s="596"/>
      <c r="R154" s="604"/>
      <c r="S154" s="350"/>
    </row>
    <row r="155" spans="1:19" x14ac:dyDescent="0.25">
      <c r="S155" s="342"/>
    </row>
    <row r="156" spans="1:19" x14ac:dyDescent="0.25">
      <c r="A156" t="s">
        <v>448</v>
      </c>
    </row>
    <row r="157" spans="1:19" x14ac:dyDescent="0.25">
      <c r="C157" s="607" t="s">
        <v>471</v>
      </c>
      <c r="D157" s="607"/>
      <c r="E157" s="607"/>
      <c r="F157" s="607"/>
      <c r="G157" s="607"/>
      <c r="H157" s="607"/>
      <c r="I157" s="607"/>
      <c r="J157" s="607"/>
    </row>
    <row r="158" spans="1:19" ht="15.75" thickBot="1" x14ac:dyDescent="0.3">
      <c r="A158" s="335"/>
      <c r="B158" s="335"/>
      <c r="C158" s="335"/>
      <c r="D158" s="335" t="s">
        <v>445</v>
      </c>
      <c r="E158" s="335"/>
      <c r="F158" s="335" t="s">
        <v>456</v>
      </c>
      <c r="G158" s="335"/>
      <c r="H158" s="335"/>
      <c r="I158" s="337"/>
      <c r="J158" s="338"/>
      <c r="K158" s="338"/>
      <c r="L158" s="339" t="s">
        <v>17</v>
      </c>
      <c r="M158" s="338"/>
      <c r="N158" s="340"/>
      <c r="O158" s="341"/>
      <c r="P158" s="606" t="s">
        <v>473</v>
      </c>
    </row>
    <row r="159" spans="1:19" ht="15.75" thickBot="1" x14ac:dyDescent="0.3">
      <c r="A159" s="343" t="s">
        <v>342</v>
      </c>
      <c r="B159" s="344">
        <v>1</v>
      </c>
      <c r="C159" s="345">
        <v>2</v>
      </c>
      <c r="D159" s="346">
        <v>3</v>
      </c>
      <c r="E159" s="344">
        <v>4</v>
      </c>
      <c r="F159" s="344">
        <v>5</v>
      </c>
      <c r="G159" s="345">
        <v>6</v>
      </c>
      <c r="H159" s="344">
        <v>7</v>
      </c>
      <c r="I159" s="347">
        <v>8</v>
      </c>
      <c r="J159" s="344">
        <v>9</v>
      </c>
      <c r="K159" s="346">
        <v>10</v>
      </c>
      <c r="L159" s="348" t="s">
        <v>343</v>
      </c>
      <c r="M159" s="344" t="s">
        <v>344</v>
      </c>
      <c r="N159" s="400"/>
      <c r="O159" s="344"/>
      <c r="P159" s="350"/>
      <c r="Q159" s="400"/>
      <c r="R159" s="344"/>
      <c r="S159" s="350"/>
    </row>
    <row r="160" spans="1:19" ht="15.75" thickBot="1" x14ac:dyDescent="0.3">
      <c r="A160" s="351"/>
      <c r="B160" s="352"/>
      <c r="C160" s="353"/>
      <c r="D160" s="354"/>
      <c r="E160" s="352"/>
      <c r="F160" s="352"/>
      <c r="G160" s="353"/>
      <c r="H160" s="352"/>
      <c r="I160" s="355"/>
      <c r="J160" s="352"/>
      <c r="K160" s="354"/>
      <c r="L160" s="356"/>
      <c r="M160" s="401"/>
      <c r="N160" s="539"/>
      <c r="O160" s="359"/>
      <c r="P160" s="360"/>
      <c r="Q160" s="599"/>
      <c r="R160" s="401"/>
      <c r="S160" s="603"/>
    </row>
    <row r="161" spans="1:19" ht="15.75" thickBot="1" x14ac:dyDescent="0.3">
      <c r="A161" s="361" t="s">
        <v>38</v>
      </c>
      <c r="B161" s="362">
        <v>22.4</v>
      </c>
      <c r="C161" s="362">
        <v>34.14</v>
      </c>
      <c r="D161" s="362">
        <v>29.3</v>
      </c>
      <c r="E161" s="362">
        <v>18</v>
      </c>
      <c r="F161" s="362">
        <v>38.299999999999997</v>
      </c>
      <c r="G161" s="362">
        <v>31.3</v>
      </c>
      <c r="H161" s="362">
        <v>29</v>
      </c>
      <c r="I161" s="362">
        <v>29.900000000000002</v>
      </c>
      <c r="J161" s="362">
        <v>25.099999999999998</v>
      </c>
      <c r="K161" s="362">
        <v>22.7</v>
      </c>
      <c r="L161" s="363">
        <v>280.14</v>
      </c>
      <c r="M161" s="364">
        <v>28.013999999999999</v>
      </c>
      <c r="N161" s="540"/>
      <c r="O161" s="366"/>
      <c r="P161" s="367"/>
      <c r="Q161" s="596"/>
      <c r="R161" s="604"/>
      <c r="S161" s="350"/>
    </row>
    <row r="162" spans="1:19" ht="15.75" thickBot="1" x14ac:dyDescent="0.3">
      <c r="A162" s="361" t="s">
        <v>37</v>
      </c>
      <c r="B162" s="362">
        <v>0.7</v>
      </c>
      <c r="C162" s="362">
        <v>0.2</v>
      </c>
      <c r="D162" s="362">
        <v>0.2</v>
      </c>
      <c r="E162" s="362">
        <v>0.60000000000000009</v>
      </c>
      <c r="F162" s="362">
        <v>0.2</v>
      </c>
      <c r="G162" s="362">
        <v>0.2</v>
      </c>
      <c r="H162" s="362">
        <v>0.7</v>
      </c>
      <c r="I162" s="362">
        <v>0.2</v>
      </c>
      <c r="J162" s="362">
        <v>0.2</v>
      </c>
      <c r="K162" s="362">
        <v>0.60000000000000009</v>
      </c>
      <c r="L162" s="363">
        <v>3.8000000000000003</v>
      </c>
      <c r="M162" s="364">
        <v>0.38</v>
      </c>
      <c r="N162" s="404"/>
      <c r="O162" s="366"/>
      <c r="P162" s="367"/>
      <c r="Q162" s="596"/>
      <c r="R162" s="604"/>
      <c r="S162" s="350"/>
    </row>
    <row r="163" spans="1:19" ht="15.75" thickBot="1" x14ac:dyDescent="0.3">
      <c r="A163" s="361" t="s">
        <v>29</v>
      </c>
      <c r="B163" s="362">
        <v>15.8</v>
      </c>
      <c r="C163" s="362">
        <v>13</v>
      </c>
      <c r="D163" s="362">
        <v>4.82</v>
      </c>
      <c r="E163" s="362">
        <v>11</v>
      </c>
      <c r="F163" s="362">
        <v>5.6</v>
      </c>
      <c r="G163" s="362">
        <v>14.499999999999998</v>
      </c>
      <c r="H163" s="362">
        <v>75.52000000000001</v>
      </c>
      <c r="I163" s="362">
        <v>6.9</v>
      </c>
      <c r="J163" s="362">
        <v>13.5</v>
      </c>
      <c r="K163" s="362">
        <v>11.1</v>
      </c>
      <c r="L163" s="363">
        <v>171.74</v>
      </c>
      <c r="M163" s="364">
        <v>17.173999999999999</v>
      </c>
      <c r="N163" s="540"/>
      <c r="O163" s="366"/>
      <c r="P163" s="367"/>
      <c r="Q163" s="596"/>
      <c r="R163" s="604"/>
      <c r="S163" s="350"/>
    </row>
    <row r="164" spans="1:19" ht="15.75" thickBot="1" x14ac:dyDescent="0.3">
      <c r="A164" s="361" t="s">
        <v>170</v>
      </c>
      <c r="B164" s="362">
        <v>0.2</v>
      </c>
      <c r="C164" s="362">
        <v>0</v>
      </c>
      <c r="D164" s="362">
        <v>0.2</v>
      </c>
      <c r="E164" s="362">
        <v>0</v>
      </c>
      <c r="F164" s="362">
        <v>0</v>
      </c>
      <c r="G164" s="362">
        <v>0.2</v>
      </c>
      <c r="H164" s="362">
        <v>0</v>
      </c>
      <c r="I164" s="362">
        <v>0.2</v>
      </c>
      <c r="J164" s="362">
        <v>0</v>
      </c>
      <c r="K164" s="362">
        <v>0.2</v>
      </c>
      <c r="L164" s="363">
        <v>1</v>
      </c>
      <c r="M164" s="364">
        <v>0.1</v>
      </c>
      <c r="N164" s="400"/>
      <c r="O164" s="366"/>
      <c r="P164" s="367"/>
      <c r="Q164" s="596"/>
      <c r="R164" s="604"/>
      <c r="S164" s="350"/>
    </row>
    <row r="165" spans="1:19" ht="15.75" thickBot="1" x14ac:dyDescent="0.3">
      <c r="A165" s="371" t="s">
        <v>43</v>
      </c>
      <c r="B165" s="362">
        <v>25</v>
      </c>
      <c r="C165" s="362">
        <v>25</v>
      </c>
      <c r="D165" s="362">
        <v>25</v>
      </c>
      <c r="E165" s="362">
        <v>25</v>
      </c>
      <c r="F165" s="362">
        <v>25</v>
      </c>
      <c r="G165" s="362">
        <v>25</v>
      </c>
      <c r="H165" s="362">
        <v>25</v>
      </c>
      <c r="I165" s="362">
        <v>25</v>
      </c>
      <c r="J165" s="362">
        <v>25</v>
      </c>
      <c r="K165" s="362">
        <v>25</v>
      </c>
      <c r="L165" s="363">
        <v>250</v>
      </c>
      <c r="M165" s="364">
        <v>25</v>
      </c>
      <c r="N165" s="540"/>
      <c r="O165" s="366"/>
      <c r="P165" s="367"/>
      <c r="Q165" s="596"/>
      <c r="R165" s="604"/>
      <c r="S165" s="350"/>
    </row>
    <row r="166" spans="1:19" ht="15.75" thickBot="1" x14ac:dyDescent="0.3">
      <c r="A166" s="371" t="s">
        <v>68</v>
      </c>
      <c r="B166" s="362">
        <v>25</v>
      </c>
      <c r="C166" s="362">
        <v>30</v>
      </c>
      <c r="D166" s="362">
        <v>0</v>
      </c>
      <c r="E166" s="362">
        <v>15</v>
      </c>
      <c r="F166" s="362">
        <v>0</v>
      </c>
      <c r="G166" s="362">
        <v>20</v>
      </c>
      <c r="H166" s="362">
        <v>15</v>
      </c>
      <c r="I166" s="362">
        <v>15</v>
      </c>
      <c r="J166" s="362">
        <v>15</v>
      </c>
      <c r="K166" s="362">
        <v>23</v>
      </c>
      <c r="L166" s="363">
        <v>158</v>
      </c>
      <c r="M166" s="364">
        <v>15.8</v>
      </c>
      <c r="N166" s="540"/>
      <c r="O166" s="366"/>
      <c r="P166" s="367"/>
      <c r="Q166" s="596"/>
      <c r="R166" s="604"/>
      <c r="S166" s="350"/>
    </row>
    <row r="167" spans="1:19" ht="15.75" thickBot="1" x14ac:dyDescent="0.3">
      <c r="A167" s="361" t="s">
        <v>80</v>
      </c>
      <c r="B167" s="362">
        <v>30</v>
      </c>
      <c r="C167" s="362">
        <v>30</v>
      </c>
      <c r="D167" s="362">
        <v>30</v>
      </c>
      <c r="E167" s="362">
        <v>30</v>
      </c>
      <c r="F167" s="362">
        <v>30</v>
      </c>
      <c r="G167" s="362">
        <v>30</v>
      </c>
      <c r="H167" s="362">
        <v>30</v>
      </c>
      <c r="I167" s="362">
        <v>30</v>
      </c>
      <c r="J167" s="362">
        <v>30</v>
      </c>
      <c r="K167" s="362">
        <v>30</v>
      </c>
      <c r="L167" s="363">
        <v>300</v>
      </c>
      <c r="M167" s="364">
        <v>30</v>
      </c>
      <c r="N167" s="540"/>
      <c r="O167" s="366"/>
      <c r="P167" s="367"/>
      <c r="Q167" s="596"/>
      <c r="R167" s="604"/>
      <c r="S167" s="350"/>
    </row>
    <row r="168" spans="1:19" ht="15.75" thickBot="1" x14ac:dyDescent="0.3">
      <c r="A168" s="361" t="s">
        <v>74</v>
      </c>
      <c r="B168" s="362">
        <v>25.7</v>
      </c>
      <c r="C168" s="362">
        <v>9</v>
      </c>
      <c r="D168" s="362">
        <v>38.5</v>
      </c>
      <c r="E168" s="362">
        <v>3.5</v>
      </c>
      <c r="F168" s="362">
        <v>8.25</v>
      </c>
      <c r="G168" s="362">
        <v>35</v>
      </c>
      <c r="H168" s="362">
        <v>7</v>
      </c>
      <c r="I168" s="362">
        <v>25.3</v>
      </c>
      <c r="J168" s="362">
        <v>1.1000000000000001</v>
      </c>
      <c r="K168" s="362">
        <v>40.099999999999994</v>
      </c>
      <c r="L168" s="363">
        <v>193.45</v>
      </c>
      <c r="M168" s="364">
        <v>19.344999999999999</v>
      </c>
      <c r="N168" s="404"/>
      <c r="O168" s="366"/>
      <c r="P168" s="367"/>
      <c r="Q168" s="596"/>
      <c r="R168" s="604"/>
      <c r="S168" s="350"/>
    </row>
    <row r="169" spans="1:19" ht="15.75" thickBot="1" x14ac:dyDescent="0.3">
      <c r="A169" s="361" t="s">
        <v>78</v>
      </c>
      <c r="B169" s="362">
        <v>15.2</v>
      </c>
      <c r="C169" s="362">
        <v>0</v>
      </c>
      <c r="D169" s="362">
        <v>0</v>
      </c>
      <c r="E169" s="362">
        <v>15.2</v>
      </c>
      <c r="F169" s="362">
        <v>0</v>
      </c>
      <c r="G169" s="362">
        <v>0</v>
      </c>
      <c r="H169" s="362">
        <v>15.2</v>
      </c>
      <c r="I169" s="362">
        <v>0</v>
      </c>
      <c r="J169" s="362">
        <v>0</v>
      </c>
      <c r="K169" s="362">
        <v>15.2</v>
      </c>
      <c r="L169" s="363">
        <v>60.8</v>
      </c>
      <c r="M169" s="364">
        <v>6.08</v>
      </c>
      <c r="N169" s="540"/>
      <c r="O169" s="366"/>
      <c r="P169" s="367"/>
      <c r="Q169" s="597"/>
      <c r="R169" s="604"/>
      <c r="S169" s="350"/>
    </row>
    <row r="170" spans="1:19" ht="15.75" thickBot="1" x14ac:dyDescent="0.3">
      <c r="A170" s="361" t="s">
        <v>28</v>
      </c>
      <c r="B170" s="362">
        <v>20</v>
      </c>
      <c r="C170" s="362">
        <v>5</v>
      </c>
      <c r="D170" s="362">
        <v>0</v>
      </c>
      <c r="E170" s="362">
        <v>12</v>
      </c>
      <c r="F170" s="362">
        <v>0</v>
      </c>
      <c r="G170" s="362">
        <v>23.8</v>
      </c>
      <c r="H170" s="362">
        <v>0</v>
      </c>
      <c r="I170" s="362">
        <v>0</v>
      </c>
      <c r="J170" s="362">
        <v>0</v>
      </c>
      <c r="K170" s="362">
        <v>0</v>
      </c>
      <c r="L170" s="363">
        <v>60.8</v>
      </c>
      <c r="M170" s="364">
        <v>6.08</v>
      </c>
      <c r="N170" s="540"/>
      <c r="O170" s="366"/>
      <c r="P170" s="367"/>
      <c r="Q170" s="596"/>
      <c r="R170" s="604"/>
      <c r="S170" s="350"/>
    </row>
    <row r="171" spans="1:19" ht="15.75" thickBot="1" x14ac:dyDescent="0.3">
      <c r="A171" s="377" t="s">
        <v>260</v>
      </c>
      <c r="B171" s="362">
        <v>0</v>
      </c>
      <c r="C171" s="362">
        <v>0</v>
      </c>
      <c r="D171" s="362">
        <v>0</v>
      </c>
      <c r="E171" s="362">
        <v>0</v>
      </c>
      <c r="F171" s="362">
        <v>0</v>
      </c>
      <c r="G171" s="362">
        <v>0</v>
      </c>
      <c r="H171" s="362">
        <v>0</v>
      </c>
      <c r="I171" s="362">
        <v>12</v>
      </c>
      <c r="J171" s="362">
        <v>0</v>
      </c>
      <c r="K171" s="362">
        <v>9</v>
      </c>
      <c r="L171" s="363">
        <v>21</v>
      </c>
      <c r="M171" s="364">
        <v>2.1</v>
      </c>
      <c r="N171" s="540"/>
      <c r="O171" s="366"/>
      <c r="P171" s="367"/>
      <c r="Q171" s="596"/>
      <c r="R171" s="604"/>
      <c r="S171" s="350"/>
    </row>
    <row r="172" spans="1:19" ht="15.75" thickBot="1" x14ac:dyDescent="0.3">
      <c r="A172" s="377" t="s">
        <v>196</v>
      </c>
      <c r="B172" s="362">
        <v>0</v>
      </c>
      <c r="C172" s="362">
        <v>0</v>
      </c>
      <c r="D172" s="362">
        <v>0</v>
      </c>
      <c r="E172" s="362">
        <v>0</v>
      </c>
      <c r="F172" s="362">
        <v>30</v>
      </c>
      <c r="G172" s="362">
        <v>0</v>
      </c>
      <c r="H172" s="362">
        <v>0</v>
      </c>
      <c r="I172" s="362">
        <v>0</v>
      </c>
      <c r="J172" s="362">
        <v>0</v>
      </c>
      <c r="K172" s="362">
        <v>0</v>
      </c>
      <c r="L172" s="363">
        <v>30</v>
      </c>
      <c r="M172" s="364">
        <v>3</v>
      </c>
      <c r="N172" s="540"/>
      <c r="O172" s="366"/>
      <c r="P172" s="367"/>
      <c r="Q172" s="596"/>
      <c r="R172" s="604"/>
      <c r="S172" s="350"/>
    </row>
    <row r="173" spans="1:19" ht="15.75" thickBot="1" x14ac:dyDescent="0.3">
      <c r="A173" s="377" t="s">
        <v>103</v>
      </c>
      <c r="B173" s="362">
        <v>0</v>
      </c>
      <c r="C173" s="362">
        <v>23</v>
      </c>
      <c r="D173" s="362">
        <v>0</v>
      </c>
      <c r="E173" s="362">
        <v>0</v>
      </c>
      <c r="F173" s="362">
        <v>7</v>
      </c>
      <c r="G173" s="362">
        <v>1.75</v>
      </c>
      <c r="H173" s="362">
        <v>0</v>
      </c>
      <c r="I173" s="362">
        <v>0</v>
      </c>
      <c r="J173" s="362">
        <v>0</v>
      </c>
      <c r="K173" s="362">
        <v>0</v>
      </c>
      <c r="L173" s="363">
        <v>31.75</v>
      </c>
      <c r="M173" s="364">
        <v>3.1749999999999998</v>
      </c>
      <c r="N173" s="540"/>
      <c r="O173" s="366"/>
      <c r="P173" s="367"/>
      <c r="Q173" s="596"/>
      <c r="R173" s="604"/>
      <c r="S173" s="350"/>
    </row>
    <row r="174" spans="1:19" ht="15.75" thickBot="1" x14ac:dyDescent="0.3">
      <c r="A174" s="377" t="s">
        <v>154</v>
      </c>
      <c r="B174" s="362">
        <v>0</v>
      </c>
      <c r="C174" s="362">
        <v>0</v>
      </c>
      <c r="D174" s="362">
        <v>12.2</v>
      </c>
      <c r="E174" s="362">
        <v>0</v>
      </c>
      <c r="F174" s="362">
        <v>0</v>
      </c>
      <c r="G174" s="362">
        <v>0</v>
      </c>
      <c r="H174" s="362">
        <v>0</v>
      </c>
      <c r="I174" s="362">
        <v>0</v>
      </c>
      <c r="J174" s="362">
        <v>0</v>
      </c>
      <c r="K174" s="362">
        <v>0</v>
      </c>
      <c r="L174" s="363">
        <v>12.2</v>
      </c>
      <c r="M174" s="364">
        <v>1.22</v>
      </c>
      <c r="N174" s="540"/>
      <c r="O174" s="366"/>
      <c r="P174" s="367"/>
      <c r="Q174" s="596"/>
      <c r="R174" s="604"/>
      <c r="S174" s="350"/>
    </row>
    <row r="175" spans="1:19" ht="15.75" thickBot="1" x14ac:dyDescent="0.3">
      <c r="A175" s="377" t="s">
        <v>225</v>
      </c>
      <c r="B175" s="362">
        <v>0</v>
      </c>
      <c r="C175" s="362">
        <v>0</v>
      </c>
      <c r="D175" s="362">
        <v>0</v>
      </c>
      <c r="E175" s="362">
        <v>0</v>
      </c>
      <c r="F175" s="362">
        <v>0</v>
      </c>
      <c r="G175" s="362">
        <v>30</v>
      </c>
      <c r="H175" s="362">
        <v>0</v>
      </c>
      <c r="I175" s="362">
        <v>15</v>
      </c>
      <c r="J175" s="362">
        <v>0</v>
      </c>
      <c r="K175" s="362">
        <v>0</v>
      </c>
      <c r="L175" s="363">
        <v>45</v>
      </c>
      <c r="M175" s="364">
        <v>4.5</v>
      </c>
      <c r="N175" s="540"/>
      <c r="O175" s="366"/>
      <c r="P175" s="367"/>
      <c r="Q175" s="596"/>
      <c r="R175" s="604"/>
      <c r="S175" s="350"/>
    </row>
    <row r="176" spans="1:19" ht="15.75" thickBot="1" x14ac:dyDescent="0.3">
      <c r="A176" s="377" t="s">
        <v>348</v>
      </c>
      <c r="B176" s="362">
        <v>0</v>
      </c>
      <c r="C176" s="362">
        <v>0</v>
      </c>
      <c r="D176" s="362">
        <v>0</v>
      </c>
      <c r="E176" s="362">
        <v>0</v>
      </c>
      <c r="F176" s="362">
        <v>0</v>
      </c>
      <c r="G176" s="362">
        <v>0</v>
      </c>
      <c r="H176" s="362">
        <v>0</v>
      </c>
      <c r="I176" s="362">
        <v>0</v>
      </c>
      <c r="J176" s="362">
        <v>0</v>
      </c>
      <c r="K176" s="362">
        <v>0</v>
      </c>
      <c r="L176" s="363">
        <v>0</v>
      </c>
      <c r="M176" s="364">
        <v>0</v>
      </c>
      <c r="N176" s="540"/>
      <c r="O176" s="366"/>
      <c r="P176" s="367"/>
      <c r="Q176" s="596"/>
      <c r="R176" s="604"/>
      <c r="S176" s="350"/>
    </row>
    <row r="177" spans="1:19" ht="15.75" thickBot="1" x14ac:dyDescent="0.3">
      <c r="A177" s="377" t="s">
        <v>349</v>
      </c>
      <c r="B177" s="362">
        <v>0</v>
      </c>
      <c r="C177" s="362">
        <v>0</v>
      </c>
      <c r="D177" s="362">
        <v>0</v>
      </c>
      <c r="E177" s="362">
        <v>0</v>
      </c>
      <c r="F177" s="362">
        <v>0</v>
      </c>
      <c r="G177" s="362">
        <v>0</v>
      </c>
      <c r="H177" s="362">
        <v>0</v>
      </c>
      <c r="I177" s="362">
        <v>0</v>
      </c>
      <c r="J177" s="362">
        <v>0</v>
      </c>
      <c r="K177" s="362">
        <v>0</v>
      </c>
      <c r="L177" s="363">
        <v>0</v>
      </c>
      <c r="M177" s="364">
        <v>0</v>
      </c>
      <c r="N177" s="540"/>
      <c r="O177" s="366"/>
      <c r="P177" s="367"/>
      <c r="Q177" s="596"/>
      <c r="R177" s="604"/>
      <c r="S177" s="350"/>
    </row>
    <row r="178" spans="1:19" ht="15.75" thickBot="1" x14ac:dyDescent="0.3">
      <c r="A178" s="377" t="s">
        <v>58</v>
      </c>
      <c r="B178" s="362">
        <v>3</v>
      </c>
      <c r="C178" s="362">
        <v>0</v>
      </c>
      <c r="D178" s="362">
        <v>0</v>
      </c>
      <c r="E178" s="362">
        <v>0</v>
      </c>
      <c r="F178" s="362">
        <v>6</v>
      </c>
      <c r="G178" s="362">
        <v>0</v>
      </c>
      <c r="H178" s="362">
        <v>6.6</v>
      </c>
      <c r="I178" s="362">
        <v>0</v>
      </c>
      <c r="J178" s="362">
        <v>0</v>
      </c>
      <c r="K178" s="362">
        <v>0</v>
      </c>
      <c r="L178" s="363">
        <v>15.6</v>
      </c>
      <c r="M178" s="364">
        <v>1.56</v>
      </c>
      <c r="N178" s="540"/>
      <c r="O178" s="366"/>
      <c r="P178" s="367"/>
      <c r="Q178" s="596"/>
      <c r="R178" s="604"/>
      <c r="S178" s="350"/>
    </row>
    <row r="179" spans="1:19" ht="15.75" thickBot="1" x14ac:dyDescent="0.3">
      <c r="A179" s="377" t="s">
        <v>350</v>
      </c>
      <c r="B179" s="362">
        <v>0</v>
      </c>
      <c r="C179" s="362">
        <v>0</v>
      </c>
      <c r="D179" s="362">
        <v>23</v>
      </c>
      <c r="E179" s="362">
        <v>0</v>
      </c>
      <c r="F179" s="362">
        <v>0</v>
      </c>
      <c r="G179" s="362">
        <v>0</v>
      </c>
      <c r="H179" s="362">
        <v>0</v>
      </c>
      <c r="I179" s="362">
        <v>0</v>
      </c>
      <c r="J179" s="362">
        <v>0</v>
      </c>
      <c r="K179" s="362">
        <v>0</v>
      </c>
      <c r="L179" s="363">
        <v>23</v>
      </c>
      <c r="M179" s="364">
        <v>2.2999999999999998</v>
      </c>
      <c r="N179" s="540"/>
      <c r="O179" s="366"/>
      <c r="P179" s="367"/>
      <c r="Q179" s="596"/>
      <c r="R179" s="604"/>
      <c r="S179" s="350"/>
    </row>
    <row r="180" spans="1:19" ht="15.75" thickBot="1" x14ac:dyDescent="0.3">
      <c r="A180" s="377" t="s">
        <v>277</v>
      </c>
      <c r="B180" s="362">
        <v>0</v>
      </c>
      <c r="C180" s="362">
        <v>0</v>
      </c>
      <c r="D180" s="362">
        <v>0</v>
      </c>
      <c r="E180" s="362">
        <v>0</v>
      </c>
      <c r="F180" s="362">
        <v>0</v>
      </c>
      <c r="G180" s="362">
        <v>0</v>
      </c>
      <c r="H180" s="362">
        <v>0</v>
      </c>
      <c r="I180" s="362">
        <v>0</v>
      </c>
      <c r="J180" s="362">
        <v>23</v>
      </c>
      <c r="K180" s="362">
        <v>0</v>
      </c>
      <c r="L180" s="363">
        <v>23</v>
      </c>
      <c r="M180" s="364">
        <v>2.2999999999999998</v>
      </c>
      <c r="N180" s="540"/>
      <c r="O180" s="366"/>
      <c r="P180" s="367"/>
      <c r="Q180" s="596"/>
      <c r="R180" s="604"/>
      <c r="S180" s="350"/>
    </row>
    <row r="181" spans="1:19" ht="15.75" thickBot="1" x14ac:dyDescent="0.3">
      <c r="A181" s="377" t="s">
        <v>188</v>
      </c>
      <c r="B181" s="362">
        <v>0</v>
      </c>
      <c r="C181" s="362">
        <v>0</v>
      </c>
      <c r="D181" s="362">
        <v>0</v>
      </c>
      <c r="E181" s="362">
        <v>25</v>
      </c>
      <c r="F181" s="362">
        <v>0</v>
      </c>
      <c r="G181" s="362">
        <v>0</v>
      </c>
      <c r="H181" s="362">
        <v>0</v>
      </c>
      <c r="I181" s="362">
        <v>0</v>
      </c>
      <c r="J181" s="362">
        <v>0</v>
      </c>
      <c r="K181" s="362">
        <v>0</v>
      </c>
      <c r="L181" s="363">
        <v>25</v>
      </c>
      <c r="M181" s="364">
        <v>2.5</v>
      </c>
      <c r="N181" s="540"/>
      <c r="O181" s="366"/>
      <c r="P181" s="367"/>
      <c r="Q181" s="596"/>
      <c r="R181" s="604"/>
      <c r="S181" s="350"/>
    </row>
    <row r="182" spans="1:19" ht="15.75" thickBot="1" x14ac:dyDescent="0.3">
      <c r="A182" s="379" t="s">
        <v>57</v>
      </c>
      <c r="B182" s="362">
        <v>60</v>
      </c>
      <c r="C182" s="362">
        <v>174</v>
      </c>
      <c r="D182" s="362">
        <v>106.8</v>
      </c>
      <c r="E182" s="362">
        <v>144</v>
      </c>
      <c r="F182" s="362">
        <v>142.80000000000001</v>
      </c>
      <c r="G182" s="362">
        <v>34.5</v>
      </c>
      <c r="H182" s="362">
        <v>137.69999999999999</v>
      </c>
      <c r="I182" s="362">
        <v>200</v>
      </c>
      <c r="J182" s="362">
        <v>190.2</v>
      </c>
      <c r="K182" s="362">
        <v>64</v>
      </c>
      <c r="L182" s="363">
        <v>1254</v>
      </c>
      <c r="M182" s="364">
        <v>125.4</v>
      </c>
      <c r="N182" s="540"/>
      <c r="O182" s="366"/>
      <c r="P182" s="367"/>
      <c r="Q182" s="596"/>
      <c r="R182" s="604"/>
      <c r="S182" s="350"/>
    </row>
    <row r="183" spans="1:19" ht="15.75" thickBot="1" x14ac:dyDescent="0.3">
      <c r="A183" s="377" t="s">
        <v>59</v>
      </c>
      <c r="B183" s="362">
        <v>11.3</v>
      </c>
      <c r="C183" s="362">
        <v>74.8</v>
      </c>
      <c r="D183" s="362">
        <v>81.5</v>
      </c>
      <c r="E183" s="362">
        <v>28.4</v>
      </c>
      <c r="F183" s="362">
        <v>50.5</v>
      </c>
      <c r="G183" s="362">
        <v>63.8</v>
      </c>
      <c r="H183" s="362">
        <v>100.1</v>
      </c>
      <c r="I183" s="362">
        <v>8.8000000000000007</v>
      </c>
      <c r="J183" s="362">
        <v>34.9</v>
      </c>
      <c r="K183" s="362">
        <v>66.8</v>
      </c>
      <c r="L183" s="363">
        <v>520.9</v>
      </c>
      <c r="M183" s="364">
        <v>52.089999999999996</v>
      </c>
      <c r="N183" s="540"/>
      <c r="O183" s="366"/>
      <c r="P183" s="367"/>
      <c r="Q183" s="597"/>
      <c r="R183" s="604"/>
      <c r="S183" s="350"/>
    </row>
    <row r="184" spans="1:19" ht="15.75" thickBot="1" x14ac:dyDescent="0.3">
      <c r="A184" s="377" t="s">
        <v>60</v>
      </c>
      <c r="B184" s="362">
        <v>10</v>
      </c>
      <c r="C184" s="362">
        <v>26.5</v>
      </c>
      <c r="D184" s="362">
        <v>41.8</v>
      </c>
      <c r="E184" s="362">
        <v>29.9</v>
      </c>
      <c r="F184" s="362">
        <v>13.5</v>
      </c>
      <c r="G184" s="362">
        <v>25.299999999999997</v>
      </c>
      <c r="H184" s="362">
        <v>36.900000000000006</v>
      </c>
      <c r="I184" s="362">
        <v>23</v>
      </c>
      <c r="J184" s="362">
        <v>9.3000000000000007</v>
      </c>
      <c r="K184" s="362">
        <v>29.9</v>
      </c>
      <c r="L184" s="363">
        <v>246.10000000000002</v>
      </c>
      <c r="M184" s="364">
        <v>24.610000000000003</v>
      </c>
      <c r="N184" s="540"/>
      <c r="O184" s="366"/>
      <c r="P184" s="367"/>
      <c r="Q184" s="597"/>
      <c r="R184" s="604"/>
      <c r="S184" s="350"/>
    </row>
    <row r="185" spans="1:19" ht="15.75" thickBot="1" x14ac:dyDescent="0.3">
      <c r="A185" s="377" t="s">
        <v>52</v>
      </c>
      <c r="B185" s="362">
        <v>64</v>
      </c>
      <c r="C185" s="362">
        <v>0</v>
      </c>
      <c r="D185" s="362">
        <v>0</v>
      </c>
      <c r="E185" s="362">
        <v>78.7</v>
      </c>
      <c r="F185" s="362">
        <v>0</v>
      </c>
      <c r="G185" s="362">
        <v>48</v>
      </c>
      <c r="H185" s="362">
        <v>78.7</v>
      </c>
      <c r="I185" s="362">
        <v>30</v>
      </c>
      <c r="J185" s="362">
        <v>42</v>
      </c>
      <c r="K185" s="362">
        <v>0</v>
      </c>
      <c r="L185" s="363">
        <v>341.4</v>
      </c>
      <c r="M185" s="364">
        <v>34.14</v>
      </c>
      <c r="N185" s="540"/>
      <c r="O185" s="366"/>
      <c r="P185" s="367"/>
      <c r="Q185" s="597"/>
      <c r="R185" s="604"/>
      <c r="S185" s="350"/>
    </row>
    <row r="186" spans="1:19" ht="15.75" thickBot="1" x14ac:dyDescent="0.3">
      <c r="A186" s="377" t="s">
        <v>73</v>
      </c>
      <c r="B186" s="362">
        <v>186</v>
      </c>
      <c r="C186" s="362">
        <v>81.2</v>
      </c>
      <c r="D186" s="362">
        <v>79</v>
      </c>
      <c r="E186" s="362">
        <v>37.5</v>
      </c>
      <c r="F186" s="362">
        <v>22.5</v>
      </c>
      <c r="G186" s="362">
        <v>81.25</v>
      </c>
      <c r="H186" s="362">
        <v>48</v>
      </c>
      <c r="I186" s="362">
        <v>46.2</v>
      </c>
      <c r="J186" s="362">
        <v>58.2</v>
      </c>
      <c r="K186" s="362">
        <v>66</v>
      </c>
      <c r="L186" s="363">
        <v>705.85000000000014</v>
      </c>
      <c r="M186" s="364">
        <v>70.585000000000008</v>
      </c>
      <c r="N186" s="540"/>
      <c r="O186" s="366"/>
      <c r="P186" s="367"/>
      <c r="Q186" s="597"/>
      <c r="R186" s="604"/>
      <c r="S186" s="350"/>
    </row>
    <row r="187" spans="1:19" ht="15.75" thickBot="1" x14ac:dyDescent="0.3">
      <c r="A187" s="377" t="s">
        <v>351</v>
      </c>
      <c r="B187" s="362">
        <v>0</v>
      </c>
      <c r="C187" s="362">
        <v>0</v>
      </c>
      <c r="D187" s="362">
        <v>0</v>
      </c>
      <c r="E187" s="362">
        <v>0</v>
      </c>
      <c r="F187" s="362">
        <v>0</v>
      </c>
      <c r="G187" s="362">
        <v>0</v>
      </c>
      <c r="H187" s="362">
        <v>0</v>
      </c>
      <c r="I187" s="362">
        <v>0</v>
      </c>
      <c r="J187" s="362">
        <v>0</v>
      </c>
      <c r="K187" s="362">
        <v>0</v>
      </c>
      <c r="L187" s="363">
        <v>0</v>
      </c>
      <c r="M187" s="364">
        <v>0</v>
      </c>
      <c r="N187" s="540"/>
      <c r="O187" s="366"/>
      <c r="P187" s="367"/>
      <c r="Q187" s="597"/>
      <c r="R187" s="604"/>
      <c r="S187" s="350"/>
    </row>
    <row r="188" spans="1:19" ht="15.75" thickBot="1" x14ac:dyDescent="0.3">
      <c r="A188" s="377" t="s">
        <v>62</v>
      </c>
      <c r="B188" s="362">
        <v>16</v>
      </c>
      <c r="C188" s="362">
        <v>0</v>
      </c>
      <c r="D188" s="362">
        <v>0</v>
      </c>
      <c r="E188" s="362">
        <v>0</v>
      </c>
      <c r="F188" s="362">
        <v>36.4</v>
      </c>
      <c r="G188" s="362">
        <v>0</v>
      </c>
      <c r="H188" s="362">
        <v>0</v>
      </c>
      <c r="I188" s="362">
        <v>36.4</v>
      </c>
      <c r="J188" s="362">
        <v>0</v>
      </c>
      <c r="K188" s="362">
        <v>0</v>
      </c>
      <c r="L188" s="363">
        <v>88.8</v>
      </c>
      <c r="M188" s="364">
        <v>8.879999999999999</v>
      </c>
      <c r="N188" s="540"/>
      <c r="O188" s="366"/>
      <c r="P188" s="367"/>
      <c r="Q188" s="597"/>
      <c r="R188" s="604"/>
      <c r="S188" s="350"/>
    </row>
    <row r="189" spans="1:19" ht="15.75" thickBot="1" x14ac:dyDescent="0.3">
      <c r="A189" s="377" t="s">
        <v>352</v>
      </c>
      <c r="B189" s="362">
        <v>0</v>
      </c>
      <c r="C189" s="362">
        <v>0</v>
      </c>
      <c r="D189" s="362">
        <v>0</v>
      </c>
      <c r="E189" s="362">
        <v>0</v>
      </c>
      <c r="F189" s="362">
        <v>0</v>
      </c>
      <c r="G189" s="362">
        <v>0</v>
      </c>
      <c r="H189" s="362">
        <v>0</v>
      </c>
      <c r="I189" s="362">
        <v>0</v>
      </c>
      <c r="J189" s="362">
        <v>0</v>
      </c>
      <c r="K189" s="362">
        <v>0</v>
      </c>
      <c r="L189" s="363">
        <v>0</v>
      </c>
      <c r="M189" s="364">
        <v>0</v>
      </c>
      <c r="N189" s="540"/>
      <c r="O189" s="366"/>
      <c r="P189" s="367"/>
      <c r="Q189" s="597"/>
      <c r="R189" s="604"/>
      <c r="S189" s="350"/>
    </row>
    <row r="190" spans="1:19" ht="15.75" thickBot="1" x14ac:dyDescent="0.3">
      <c r="A190" s="377" t="s">
        <v>353</v>
      </c>
      <c r="B190" s="362">
        <v>0</v>
      </c>
      <c r="C190" s="362">
        <v>0</v>
      </c>
      <c r="D190" s="362">
        <v>0</v>
      </c>
      <c r="E190" s="362">
        <v>0</v>
      </c>
      <c r="F190" s="362">
        <v>0</v>
      </c>
      <c r="G190" s="362">
        <v>0</v>
      </c>
      <c r="H190" s="362">
        <v>0</v>
      </c>
      <c r="I190" s="362">
        <v>0</v>
      </c>
      <c r="J190" s="362">
        <v>0</v>
      </c>
      <c r="K190" s="362">
        <v>0</v>
      </c>
      <c r="L190" s="363">
        <v>0</v>
      </c>
      <c r="M190" s="364">
        <v>0</v>
      </c>
      <c r="N190" s="540"/>
      <c r="O190" s="366"/>
      <c r="P190" s="367"/>
      <c r="Q190" s="597"/>
      <c r="R190" s="604"/>
      <c r="S190" s="350"/>
    </row>
    <row r="191" spans="1:19" ht="15.75" thickBot="1" x14ac:dyDescent="0.3">
      <c r="A191" s="382" t="s">
        <v>75</v>
      </c>
      <c r="B191" s="362">
        <v>0</v>
      </c>
      <c r="C191" s="362">
        <v>0</v>
      </c>
      <c r="D191" s="362">
        <v>0</v>
      </c>
      <c r="E191" s="362">
        <v>0</v>
      </c>
      <c r="F191" s="362">
        <v>1.2</v>
      </c>
      <c r="G191" s="362">
        <v>0</v>
      </c>
      <c r="H191" s="362">
        <v>0</v>
      </c>
      <c r="I191" s="362">
        <v>0</v>
      </c>
      <c r="J191" s="362">
        <v>0</v>
      </c>
      <c r="K191" s="362">
        <v>0</v>
      </c>
      <c r="L191" s="363">
        <v>1.2</v>
      </c>
      <c r="M191" s="364">
        <v>0.12</v>
      </c>
      <c r="N191" s="540"/>
      <c r="O191" s="366"/>
      <c r="P191" s="367"/>
      <c r="Q191" s="597"/>
      <c r="R191" s="604"/>
      <c r="S191" s="350"/>
    </row>
    <row r="192" spans="1:19" ht="15.75" thickBot="1" x14ac:dyDescent="0.3">
      <c r="A192" s="379" t="s">
        <v>30</v>
      </c>
      <c r="B192" s="362">
        <v>14.2</v>
      </c>
      <c r="C192" s="362">
        <v>16</v>
      </c>
      <c r="D192" s="362">
        <v>15.7</v>
      </c>
      <c r="E192" s="362">
        <v>7.5</v>
      </c>
      <c r="F192" s="362">
        <v>15.5</v>
      </c>
      <c r="G192" s="362">
        <v>14.2</v>
      </c>
      <c r="H192" s="362">
        <v>13.1</v>
      </c>
      <c r="I192" s="362">
        <v>16</v>
      </c>
      <c r="J192" s="362">
        <v>12.1</v>
      </c>
      <c r="K192" s="362">
        <v>9.8000000000000007</v>
      </c>
      <c r="L192" s="363">
        <v>134.1</v>
      </c>
      <c r="M192" s="364">
        <v>13.41</v>
      </c>
      <c r="N192" s="540"/>
      <c r="O192" s="366"/>
      <c r="P192" s="367"/>
      <c r="Q192" s="597"/>
      <c r="R192" s="604"/>
      <c r="S192" s="350"/>
    </row>
    <row r="193" spans="1:19" ht="15.75" thickBot="1" x14ac:dyDescent="0.3">
      <c r="A193" s="379" t="s">
        <v>61</v>
      </c>
      <c r="B193" s="362">
        <v>5.7</v>
      </c>
      <c r="C193" s="362">
        <v>5.1999999999999993</v>
      </c>
      <c r="D193" s="362">
        <v>8</v>
      </c>
      <c r="E193" s="362">
        <v>11</v>
      </c>
      <c r="F193" s="362">
        <v>5.0999999999999996</v>
      </c>
      <c r="G193" s="362">
        <v>6.75</v>
      </c>
      <c r="H193" s="362">
        <v>6</v>
      </c>
      <c r="I193" s="362">
        <v>5.0999999999999996</v>
      </c>
      <c r="J193" s="362">
        <v>5.6</v>
      </c>
      <c r="K193" s="362">
        <v>8.5</v>
      </c>
      <c r="L193" s="363">
        <v>66.95</v>
      </c>
      <c r="M193" s="364">
        <v>6.6950000000000003</v>
      </c>
      <c r="N193" s="540"/>
      <c r="O193" s="366"/>
      <c r="P193" s="367"/>
      <c r="Q193" s="597"/>
      <c r="R193" s="604"/>
      <c r="S193" s="350"/>
    </row>
    <row r="194" spans="1:19" ht="15.75" thickBot="1" x14ac:dyDescent="0.3">
      <c r="A194" s="383" t="s">
        <v>82</v>
      </c>
      <c r="B194" s="362">
        <v>80</v>
      </c>
      <c r="C194" s="362">
        <v>109</v>
      </c>
      <c r="D194" s="362">
        <v>68</v>
      </c>
      <c r="E194" s="362">
        <v>68</v>
      </c>
      <c r="F194" s="362">
        <v>80</v>
      </c>
      <c r="G194" s="362">
        <v>80</v>
      </c>
      <c r="H194" s="362">
        <v>80</v>
      </c>
      <c r="I194" s="362">
        <v>80</v>
      </c>
      <c r="J194" s="362">
        <v>109</v>
      </c>
      <c r="K194" s="362">
        <v>68</v>
      </c>
      <c r="L194" s="363">
        <v>822</v>
      </c>
      <c r="M194" s="364">
        <v>82.2</v>
      </c>
      <c r="N194" s="540"/>
      <c r="O194" s="366"/>
      <c r="P194" s="367"/>
      <c r="Q194" s="597"/>
      <c r="R194" s="604"/>
      <c r="S194" s="350"/>
    </row>
    <row r="195" spans="1:19" ht="15.75" thickBot="1" x14ac:dyDescent="0.3">
      <c r="A195" s="383" t="s">
        <v>295</v>
      </c>
      <c r="B195" s="362">
        <v>0</v>
      </c>
      <c r="C195" s="362">
        <v>0</v>
      </c>
      <c r="D195" s="362">
        <v>10</v>
      </c>
      <c r="E195" s="362">
        <v>0</v>
      </c>
      <c r="F195" s="362">
        <v>0</v>
      </c>
      <c r="G195" s="362">
        <v>0</v>
      </c>
      <c r="H195" s="362">
        <v>0</v>
      </c>
      <c r="I195" s="362">
        <v>0</v>
      </c>
      <c r="J195" s="362">
        <v>0</v>
      </c>
      <c r="K195" s="362">
        <v>9.3000000000000007</v>
      </c>
      <c r="L195" s="363">
        <v>19.3</v>
      </c>
      <c r="M195" s="364">
        <v>1.9300000000000002</v>
      </c>
      <c r="N195" s="540"/>
      <c r="O195" s="366"/>
      <c r="P195" s="367"/>
      <c r="Q195" s="596"/>
      <c r="R195" s="604"/>
      <c r="S195" s="350"/>
    </row>
    <row r="196" spans="1:19" ht="15.75" thickBot="1" x14ac:dyDescent="0.3">
      <c r="A196" s="383" t="s">
        <v>354</v>
      </c>
      <c r="B196" s="362">
        <v>0</v>
      </c>
      <c r="C196" s="362">
        <v>0</v>
      </c>
      <c r="D196" s="362">
        <v>0</v>
      </c>
      <c r="E196" s="362">
        <v>0</v>
      </c>
      <c r="F196" s="362">
        <v>0</v>
      </c>
      <c r="G196" s="362">
        <v>0</v>
      </c>
      <c r="H196" s="362">
        <v>0</v>
      </c>
      <c r="I196" s="362">
        <v>0</v>
      </c>
      <c r="J196" s="362">
        <v>0</v>
      </c>
      <c r="K196" s="362">
        <v>0</v>
      </c>
      <c r="L196" s="363">
        <v>0</v>
      </c>
      <c r="M196" s="367">
        <v>0</v>
      </c>
      <c r="N196" s="540"/>
      <c r="O196" s="366"/>
      <c r="P196" s="367"/>
      <c r="Q196" s="596"/>
      <c r="R196" s="604"/>
      <c r="S196" s="350"/>
    </row>
    <row r="197" spans="1:19" ht="15.75" thickBot="1" x14ac:dyDescent="0.3">
      <c r="A197" s="383" t="s">
        <v>355</v>
      </c>
      <c r="B197" s="362">
        <v>0</v>
      </c>
      <c r="C197" s="362">
        <v>0</v>
      </c>
      <c r="D197" s="362">
        <v>0</v>
      </c>
      <c r="E197" s="362">
        <v>0</v>
      </c>
      <c r="F197" s="362">
        <v>0</v>
      </c>
      <c r="G197" s="362">
        <v>0</v>
      </c>
      <c r="H197" s="362">
        <v>0</v>
      </c>
      <c r="I197" s="362">
        <v>0</v>
      </c>
      <c r="J197" s="362">
        <v>0</v>
      </c>
      <c r="K197" s="362">
        <v>0</v>
      </c>
      <c r="L197" s="363">
        <v>0</v>
      </c>
      <c r="M197" s="367">
        <v>0</v>
      </c>
      <c r="N197" s="540"/>
      <c r="O197" s="366"/>
      <c r="P197" s="367"/>
      <c r="Q197" s="597"/>
      <c r="R197" s="604"/>
      <c r="S197" s="350"/>
    </row>
    <row r="198" spans="1:19" ht="15.75" thickBot="1" x14ac:dyDescent="0.3">
      <c r="A198" s="379" t="s">
        <v>138</v>
      </c>
      <c r="B198" s="362">
        <v>0</v>
      </c>
      <c r="C198" s="362">
        <v>10</v>
      </c>
      <c r="D198" s="362">
        <v>0</v>
      </c>
      <c r="E198" s="362">
        <v>0</v>
      </c>
      <c r="F198" s="362">
        <v>0</v>
      </c>
      <c r="G198" s="362">
        <v>0</v>
      </c>
      <c r="H198" s="362">
        <v>0</v>
      </c>
      <c r="I198" s="362">
        <v>0</v>
      </c>
      <c r="J198" s="362">
        <v>0</v>
      </c>
      <c r="K198" s="362">
        <v>0</v>
      </c>
      <c r="L198" s="363">
        <v>10</v>
      </c>
      <c r="M198" s="367">
        <v>1</v>
      </c>
      <c r="N198" s="540"/>
      <c r="O198" s="366"/>
      <c r="P198" s="367"/>
      <c r="Q198" s="597"/>
      <c r="R198" s="604"/>
      <c r="S198" s="350"/>
    </row>
    <row r="199" spans="1:19" ht="15.75" thickBot="1" x14ac:dyDescent="0.3">
      <c r="A199" s="379" t="s">
        <v>47</v>
      </c>
      <c r="B199" s="362">
        <v>100</v>
      </c>
      <c r="C199" s="362">
        <v>0</v>
      </c>
      <c r="D199" s="362">
        <v>100</v>
      </c>
      <c r="E199" s="362">
        <v>100</v>
      </c>
      <c r="F199" s="362">
        <v>0</v>
      </c>
      <c r="G199" s="362">
        <v>100</v>
      </c>
      <c r="H199" s="362">
        <v>0</v>
      </c>
      <c r="I199" s="362">
        <v>100</v>
      </c>
      <c r="J199" s="362">
        <v>100</v>
      </c>
      <c r="K199" s="362">
        <v>100</v>
      </c>
      <c r="L199" s="363">
        <v>700</v>
      </c>
      <c r="M199" s="367">
        <v>70</v>
      </c>
      <c r="N199" s="540"/>
      <c r="O199" s="366"/>
      <c r="P199" s="367"/>
      <c r="Q199" s="597"/>
      <c r="R199" s="604"/>
      <c r="S199" s="350"/>
    </row>
    <row r="200" spans="1:19" ht="15.75" thickBot="1" x14ac:dyDescent="0.3">
      <c r="A200" s="377" t="s">
        <v>356</v>
      </c>
      <c r="B200" s="362">
        <v>0</v>
      </c>
      <c r="C200" s="362">
        <v>0</v>
      </c>
      <c r="D200" s="362">
        <v>13.3</v>
      </c>
      <c r="E200" s="362">
        <v>0</v>
      </c>
      <c r="F200" s="362">
        <v>0</v>
      </c>
      <c r="G200" s="362">
        <v>13.3</v>
      </c>
      <c r="H200" s="362">
        <v>0</v>
      </c>
      <c r="I200" s="362">
        <v>0</v>
      </c>
      <c r="J200" s="362">
        <v>0</v>
      </c>
      <c r="K200" s="362">
        <v>0</v>
      </c>
      <c r="L200" s="363">
        <v>26.6</v>
      </c>
      <c r="M200" s="367">
        <v>2.66</v>
      </c>
      <c r="N200" s="540"/>
      <c r="O200" s="366"/>
      <c r="P200" s="367"/>
      <c r="Q200" s="597"/>
      <c r="R200" s="604"/>
      <c r="S200" s="350"/>
    </row>
    <row r="201" spans="1:19" ht="15.75" thickBot="1" x14ac:dyDescent="0.3">
      <c r="A201" s="377" t="s">
        <v>357</v>
      </c>
      <c r="B201" s="362">
        <v>0</v>
      </c>
      <c r="C201" s="362">
        <v>0</v>
      </c>
      <c r="D201" s="362">
        <v>0</v>
      </c>
      <c r="E201" s="362">
        <v>0</v>
      </c>
      <c r="F201" s="362">
        <v>13.3</v>
      </c>
      <c r="G201" s="362">
        <v>0</v>
      </c>
      <c r="H201" s="362">
        <v>0</v>
      </c>
      <c r="I201" s="362">
        <v>13.3</v>
      </c>
      <c r="J201" s="362">
        <v>0</v>
      </c>
      <c r="K201" s="362">
        <v>0</v>
      </c>
      <c r="L201" s="363">
        <v>26.6</v>
      </c>
      <c r="M201" s="367">
        <v>2.66</v>
      </c>
      <c r="N201" s="540"/>
      <c r="O201" s="366"/>
      <c r="P201" s="367"/>
      <c r="Q201" s="597"/>
      <c r="R201" s="604"/>
      <c r="S201" s="350"/>
    </row>
    <row r="202" spans="1:19" ht="15.75" thickBot="1" x14ac:dyDescent="0.3">
      <c r="A202" s="377" t="s">
        <v>358</v>
      </c>
      <c r="B202" s="362">
        <v>0</v>
      </c>
      <c r="C202" s="362">
        <v>0</v>
      </c>
      <c r="D202" s="362">
        <v>0</v>
      </c>
      <c r="E202" s="362">
        <v>0</v>
      </c>
      <c r="F202" s="362">
        <v>0</v>
      </c>
      <c r="G202" s="362">
        <v>0</v>
      </c>
      <c r="H202" s="362">
        <v>0</v>
      </c>
      <c r="I202" s="362">
        <v>0</v>
      </c>
      <c r="J202" s="362">
        <v>0</v>
      </c>
      <c r="K202" s="362">
        <v>0</v>
      </c>
      <c r="L202" s="363">
        <v>0</v>
      </c>
      <c r="M202" s="367">
        <v>0</v>
      </c>
      <c r="N202" s="540"/>
      <c r="O202" s="366"/>
      <c r="P202" s="367"/>
      <c r="Q202" s="597"/>
      <c r="R202" s="604"/>
      <c r="S202" s="350"/>
    </row>
    <row r="203" spans="1:19" ht="15.75" thickBot="1" x14ac:dyDescent="0.3">
      <c r="A203" s="377" t="s">
        <v>220</v>
      </c>
      <c r="B203" s="362">
        <v>0</v>
      </c>
      <c r="C203" s="362">
        <v>0</v>
      </c>
      <c r="D203" s="362">
        <v>0</v>
      </c>
      <c r="E203" s="362">
        <v>0</v>
      </c>
      <c r="F203" s="362">
        <v>10.199999999999999</v>
      </c>
      <c r="G203" s="362">
        <v>0</v>
      </c>
      <c r="H203" s="362">
        <v>0</v>
      </c>
      <c r="I203" s="362">
        <v>0</v>
      </c>
      <c r="J203" s="362">
        <v>5</v>
      </c>
      <c r="K203" s="362">
        <v>0</v>
      </c>
      <c r="L203" s="363">
        <v>15.2</v>
      </c>
      <c r="M203" s="367">
        <v>1.52</v>
      </c>
      <c r="N203" s="540"/>
      <c r="O203" s="366"/>
      <c r="P203" s="367"/>
      <c r="Q203" s="597"/>
      <c r="R203" s="604"/>
      <c r="S203" s="350"/>
    </row>
    <row r="204" spans="1:19" ht="15.75" thickBot="1" x14ac:dyDescent="0.3">
      <c r="A204" s="377" t="s">
        <v>359</v>
      </c>
      <c r="B204" s="362">
        <v>0</v>
      </c>
      <c r="C204" s="362">
        <v>0</v>
      </c>
      <c r="D204" s="362">
        <v>0</v>
      </c>
      <c r="E204" s="362">
        <v>0</v>
      </c>
      <c r="F204" s="362">
        <v>0</v>
      </c>
      <c r="G204" s="362">
        <v>0</v>
      </c>
      <c r="H204" s="362">
        <v>0</v>
      </c>
      <c r="I204" s="362">
        <v>0</v>
      </c>
      <c r="J204" s="362">
        <v>0</v>
      </c>
      <c r="K204" s="362">
        <v>0</v>
      </c>
      <c r="L204" s="363">
        <v>0</v>
      </c>
      <c r="M204" s="367">
        <v>0</v>
      </c>
      <c r="N204" s="540"/>
      <c r="O204" s="366"/>
      <c r="P204" s="367"/>
      <c r="Q204" s="597"/>
      <c r="R204" s="604"/>
      <c r="S204" s="350"/>
    </row>
    <row r="205" spans="1:19" ht="15.75" thickBot="1" x14ac:dyDescent="0.3">
      <c r="A205" s="377" t="s">
        <v>31</v>
      </c>
      <c r="B205" s="362">
        <v>107</v>
      </c>
      <c r="C205" s="362">
        <v>264.3</v>
      </c>
      <c r="D205" s="362">
        <v>175</v>
      </c>
      <c r="E205" s="362">
        <v>75</v>
      </c>
      <c r="F205" s="362">
        <v>186.8</v>
      </c>
      <c r="G205" s="362">
        <v>154.5</v>
      </c>
      <c r="H205" s="362">
        <v>116</v>
      </c>
      <c r="I205" s="362">
        <v>170</v>
      </c>
      <c r="J205" s="362">
        <v>202.8</v>
      </c>
      <c r="K205" s="362">
        <v>192</v>
      </c>
      <c r="L205" s="363">
        <v>1643.3999999999999</v>
      </c>
      <c r="M205" s="367">
        <v>164.33999999999997</v>
      </c>
      <c r="N205" s="540"/>
      <c r="O205" s="366"/>
      <c r="P205" s="367"/>
      <c r="Q205" s="597"/>
      <c r="R205" s="604"/>
      <c r="S205" s="350"/>
    </row>
    <row r="206" spans="1:19" ht="15.75" thickBot="1" x14ac:dyDescent="0.3">
      <c r="A206" s="377" t="s">
        <v>90</v>
      </c>
      <c r="B206" s="362">
        <v>134</v>
      </c>
      <c r="C206" s="362">
        <v>0</v>
      </c>
      <c r="D206" s="362">
        <v>0</v>
      </c>
      <c r="E206" s="362">
        <v>134</v>
      </c>
      <c r="F206" s="362">
        <v>0</v>
      </c>
      <c r="G206" s="362">
        <v>0</v>
      </c>
      <c r="H206" s="362">
        <v>134</v>
      </c>
      <c r="I206" s="362">
        <v>0</v>
      </c>
      <c r="J206" s="362">
        <v>0</v>
      </c>
      <c r="K206" s="362">
        <v>134</v>
      </c>
      <c r="L206" s="363">
        <v>536</v>
      </c>
      <c r="M206" s="367">
        <v>53.6</v>
      </c>
      <c r="N206" s="540"/>
      <c r="O206" s="366"/>
      <c r="P206" s="367"/>
      <c r="Q206" s="597"/>
      <c r="R206" s="604"/>
      <c r="S206" s="350"/>
    </row>
    <row r="207" spans="1:19" ht="15.75" thickBot="1" x14ac:dyDescent="0.3">
      <c r="A207" s="377" t="s">
        <v>129</v>
      </c>
      <c r="B207" s="362">
        <v>0</v>
      </c>
      <c r="C207" s="362">
        <v>134</v>
      </c>
      <c r="D207" s="362">
        <v>0</v>
      </c>
      <c r="E207" s="362">
        <v>0</v>
      </c>
      <c r="F207" s="362">
        <v>134</v>
      </c>
      <c r="G207" s="362">
        <v>0</v>
      </c>
      <c r="H207" s="362">
        <v>0</v>
      </c>
      <c r="I207" s="362">
        <v>134</v>
      </c>
      <c r="J207" s="362">
        <v>0</v>
      </c>
      <c r="K207" s="362">
        <v>0</v>
      </c>
      <c r="L207" s="363">
        <v>402</v>
      </c>
      <c r="M207" s="367">
        <v>40.200000000000003</v>
      </c>
      <c r="N207" s="540"/>
      <c r="O207" s="366"/>
      <c r="P207" s="367"/>
      <c r="Q207" s="597"/>
      <c r="R207" s="604"/>
      <c r="S207" s="350"/>
    </row>
    <row r="208" spans="1:19" ht="15.75" thickBot="1" x14ac:dyDescent="0.3">
      <c r="A208" s="377" t="s">
        <v>165</v>
      </c>
      <c r="B208" s="362">
        <v>0</v>
      </c>
      <c r="C208" s="362">
        <v>0</v>
      </c>
      <c r="D208" s="362">
        <v>134</v>
      </c>
      <c r="E208" s="362">
        <v>0</v>
      </c>
      <c r="F208" s="362">
        <v>0</v>
      </c>
      <c r="G208" s="362">
        <v>134</v>
      </c>
      <c r="H208" s="362">
        <v>0</v>
      </c>
      <c r="I208" s="362">
        <v>0</v>
      </c>
      <c r="J208" s="362">
        <v>134</v>
      </c>
      <c r="K208" s="362">
        <v>0</v>
      </c>
      <c r="L208" s="363"/>
      <c r="M208" s="367"/>
      <c r="N208" s="540"/>
      <c r="O208" s="366"/>
      <c r="P208" s="367"/>
      <c r="Q208" s="597"/>
      <c r="R208" s="604"/>
      <c r="S208" s="350"/>
    </row>
    <row r="209" spans="1:19" ht="15.75" thickBot="1" x14ac:dyDescent="0.3">
      <c r="A209" s="377" t="s">
        <v>221</v>
      </c>
      <c r="B209" s="362">
        <v>0</v>
      </c>
      <c r="C209" s="362">
        <v>0</v>
      </c>
      <c r="D209" s="362">
        <v>0</v>
      </c>
      <c r="E209" s="362">
        <v>0</v>
      </c>
      <c r="F209" s="362">
        <v>20</v>
      </c>
      <c r="G209" s="362">
        <v>0</v>
      </c>
      <c r="H209" s="362">
        <v>20</v>
      </c>
      <c r="I209" s="362">
        <v>0</v>
      </c>
      <c r="J209" s="362">
        <v>0</v>
      </c>
      <c r="K209" s="362">
        <v>0</v>
      </c>
      <c r="L209" s="363">
        <v>40</v>
      </c>
      <c r="M209" s="367">
        <v>4</v>
      </c>
      <c r="N209" s="540"/>
      <c r="O209" s="366"/>
      <c r="P209" s="367"/>
      <c r="Q209" s="597"/>
      <c r="R209" s="604"/>
      <c r="S209" s="350"/>
    </row>
    <row r="210" spans="1:19" ht="15.75" thickBot="1" x14ac:dyDescent="0.3">
      <c r="A210" s="379" t="s">
        <v>63</v>
      </c>
      <c r="B210" s="362">
        <v>5</v>
      </c>
      <c r="C210" s="362">
        <v>8.1</v>
      </c>
      <c r="D210" s="362">
        <v>0</v>
      </c>
      <c r="E210" s="362">
        <v>13</v>
      </c>
      <c r="F210" s="362">
        <v>22.5</v>
      </c>
      <c r="G210" s="362">
        <v>5</v>
      </c>
      <c r="H210" s="362">
        <v>3</v>
      </c>
      <c r="I210" s="362">
        <v>5</v>
      </c>
      <c r="J210" s="362">
        <v>5</v>
      </c>
      <c r="K210" s="362">
        <v>0</v>
      </c>
      <c r="L210" s="363">
        <v>66.599999999999994</v>
      </c>
      <c r="M210" s="367">
        <v>6.6599999999999993</v>
      </c>
      <c r="N210" s="540"/>
      <c r="O210" s="366"/>
      <c r="P210" s="367"/>
      <c r="Q210" s="597"/>
      <c r="R210" s="604"/>
      <c r="S210" s="350"/>
    </row>
    <row r="211" spans="1:19" ht="15.75" thickBot="1" x14ac:dyDescent="0.3">
      <c r="A211" s="379" t="s">
        <v>137</v>
      </c>
      <c r="B211" s="362">
        <v>0</v>
      </c>
      <c r="C211" s="362">
        <v>65</v>
      </c>
      <c r="D211" s="362">
        <v>0</v>
      </c>
      <c r="E211" s="362">
        <v>0</v>
      </c>
      <c r="F211" s="362">
        <v>76</v>
      </c>
      <c r="G211" s="362">
        <v>0</v>
      </c>
      <c r="H211" s="362">
        <v>70.3</v>
      </c>
      <c r="I211" s="362">
        <v>0</v>
      </c>
      <c r="J211" s="362">
        <v>0</v>
      </c>
      <c r="K211" s="362">
        <v>16</v>
      </c>
      <c r="L211" s="363">
        <v>227.3</v>
      </c>
      <c r="M211" s="367">
        <v>22.73</v>
      </c>
      <c r="N211" s="540"/>
      <c r="O211" s="366"/>
      <c r="P211" s="367"/>
      <c r="Q211" s="597"/>
      <c r="R211" s="604"/>
      <c r="S211" s="350"/>
    </row>
    <row r="212" spans="1:19" ht="15.75" thickBot="1" x14ac:dyDescent="0.3">
      <c r="A212" s="371" t="s">
        <v>56</v>
      </c>
      <c r="B212" s="362">
        <v>24</v>
      </c>
      <c r="C212" s="362">
        <v>24</v>
      </c>
      <c r="D212" s="362"/>
      <c r="E212" s="362">
        <v>63</v>
      </c>
      <c r="F212" s="362">
        <v>0</v>
      </c>
      <c r="G212" s="362"/>
      <c r="H212" s="362">
        <v>74</v>
      </c>
      <c r="I212" s="362"/>
      <c r="J212" s="362"/>
      <c r="K212" s="362"/>
      <c r="L212" s="363">
        <v>185</v>
      </c>
      <c r="M212" s="367">
        <v>18.5</v>
      </c>
      <c r="N212" s="540"/>
      <c r="O212" s="366"/>
      <c r="P212" s="367"/>
      <c r="Q212" s="597"/>
      <c r="R212" s="604"/>
      <c r="S212" s="350"/>
    </row>
    <row r="213" spans="1:19" ht="15.75" thickBot="1" x14ac:dyDescent="0.3">
      <c r="A213" s="371" t="s">
        <v>360</v>
      </c>
      <c r="B213" s="362">
        <v>40.299999999999997</v>
      </c>
      <c r="C213" s="362">
        <v>0</v>
      </c>
      <c r="D213" s="362">
        <v>17.100000000000001</v>
      </c>
      <c r="E213" s="362">
        <v>0</v>
      </c>
      <c r="F213" s="362">
        <v>0</v>
      </c>
      <c r="G213" s="362">
        <v>17.100000000000001</v>
      </c>
      <c r="H213" s="362">
        <v>0</v>
      </c>
      <c r="I213" s="362">
        <v>67</v>
      </c>
      <c r="J213" s="362">
        <v>17.100000000000001</v>
      </c>
      <c r="K213" s="362">
        <v>35.700000000000003</v>
      </c>
      <c r="L213" s="363">
        <v>194.3</v>
      </c>
      <c r="M213" s="367">
        <v>19.43</v>
      </c>
      <c r="N213" s="540"/>
      <c r="O213" s="366"/>
      <c r="P213" s="367"/>
      <c r="Q213" s="596"/>
      <c r="R213" s="604"/>
      <c r="S213" s="350"/>
    </row>
    <row r="214" spans="1:19" ht="15.75" thickBot="1" x14ac:dyDescent="0.3">
      <c r="A214" s="379" t="s">
        <v>157</v>
      </c>
      <c r="B214" s="362">
        <v>0</v>
      </c>
      <c r="C214" s="362">
        <v>0</v>
      </c>
      <c r="D214" s="362">
        <v>73</v>
      </c>
      <c r="E214" s="362">
        <v>0</v>
      </c>
      <c r="F214" s="362">
        <v>31.5</v>
      </c>
      <c r="G214" s="362">
        <v>0</v>
      </c>
      <c r="H214" s="362">
        <v>0</v>
      </c>
      <c r="I214" s="362">
        <v>32</v>
      </c>
      <c r="J214" s="362">
        <v>0</v>
      </c>
      <c r="K214" s="362">
        <v>82.8</v>
      </c>
      <c r="L214" s="363">
        <v>219.3</v>
      </c>
      <c r="M214" s="367">
        <v>21.93</v>
      </c>
      <c r="N214" s="540"/>
      <c r="O214" s="366"/>
      <c r="P214" s="367"/>
      <c r="Q214" s="597"/>
      <c r="R214" s="604"/>
      <c r="S214" s="350"/>
    </row>
    <row r="215" spans="1:19" ht="15.75" thickBot="1" x14ac:dyDescent="0.3">
      <c r="A215" s="379" t="s">
        <v>110</v>
      </c>
      <c r="B215" s="362">
        <v>0</v>
      </c>
      <c r="C215" s="362">
        <v>5.5</v>
      </c>
      <c r="D215" s="362">
        <v>0</v>
      </c>
      <c r="E215" s="362">
        <v>5.5</v>
      </c>
      <c r="F215" s="362">
        <v>0</v>
      </c>
      <c r="G215" s="362">
        <v>5.5</v>
      </c>
      <c r="H215" s="362">
        <v>5.5</v>
      </c>
      <c r="I215" s="362">
        <v>5.5</v>
      </c>
      <c r="J215" s="362">
        <v>0</v>
      </c>
      <c r="K215" s="362">
        <v>5.5</v>
      </c>
      <c r="L215" s="363">
        <v>33</v>
      </c>
      <c r="M215" s="367">
        <v>3.3</v>
      </c>
      <c r="N215" s="540"/>
      <c r="O215" s="366"/>
      <c r="P215" s="367"/>
      <c r="Q215" s="597"/>
      <c r="R215" s="604"/>
      <c r="S215" s="350"/>
    </row>
    <row r="216" spans="1:19" ht="15.75" thickBot="1" x14ac:dyDescent="0.3">
      <c r="A216" s="379" t="s">
        <v>231</v>
      </c>
      <c r="B216" s="362">
        <v>0</v>
      </c>
      <c r="C216" s="362">
        <v>70</v>
      </c>
      <c r="D216" s="362">
        <v>0</v>
      </c>
      <c r="E216" s="362">
        <v>0</v>
      </c>
      <c r="F216" s="362">
        <v>70</v>
      </c>
      <c r="G216" s="362">
        <v>65.599999999999994</v>
      </c>
      <c r="H216" s="362">
        <v>24.3</v>
      </c>
      <c r="I216" s="362">
        <v>0</v>
      </c>
      <c r="J216" s="362">
        <v>69</v>
      </c>
      <c r="K216" s="362">
        <v>0</v>
      </c>
      <c r="L216" s="363">
        <v>298.89999999999998</v>
      </c>
      <c r="M216" s="367">
        <v>29.889999999999997</v>
      </c>
      <c r="N216" s="404"/>
      <c r="O216" s="366"/>
      <c r="P216" s="367"/>
      <c r="Q216" s="598"/>
      <c r="R216" s="604"/>
      <c r="S216" s="350"/>
    </row>
    <row r="217" spans="1:19" ht="15.75" thickBot="1" x14ac:dyDescent="0.3">
      <c r="A217" s="379" t="s">
        <v>146</v>
      </c>
      <c r="B217" s="362">
        <v>0</v>
      </c>
      <c r="C217" s="362">
        <v>0</v>
      </c>
      <c r="D217" s="362">
        <v>2.5</v>
      </c>
      <c r="E217" s="362">
        <v>0</v>
      </c>
      <c r="F217" s="362">
        <v>0</v>
      </c>
      <c r="G217" s="362">
        <v>2.5</v>
      </c>
      <c r="H217" s="362">
        <v>0</v>
      </c>
      <c r="I217" s="362">
        <v>0</v>
      </c>
      <c r="J217" s="362">
        <v>2.5</v>
      </c>
      <c r="K217" s="362">
        <v>0</v>
      </c>
      <c r="L217" s="363">
        <v>7.5</v>
      </c>
      <c r="M217" s="367">
        <v>0.75</v>
      </c>
      <c r="N217" s="540"/>
      <c r="O217" s="366"/>
      <c r="P217" s="367"/>
      <c r="Q217" s="597"/>
      <c r="R217" s="604"/>
      <c r="S217" s="350"/>
    </row>
    <row r="218" spans="1:19" ht="15.75" thickBot="1" x14ac:dyDescent="0.3">
      <c r="A218" s="379" t="s">
        <v>106</v>
      </c>
      <c r="B218" s="362">
        <v>0</v>
      </c>
      <c r="C218" s="362">
        <v>1.3</v>
      </c>
      <c r="D218" s="362">
        <v>0</v>
      </c>
      <c r="E218" s="362">
        <v>0</v>
      </c>
      <c r="F218" s="362">
        <v>1.3</v>
      </c>
      <c r="G218" s="362">
        <v>0</v>
      </c>
      <c r="H218" s="362">
        <v>0</v>
      </c>
      <c r="I218" s="362">
        <v>1.4</v>
      </c>
      <c r="J218" s="362">
        <v>0</v>
      </c>
      <c r="K218" s="362">
        <v>0</v>
      </c>
      <c r="L218" s="363">
        <v>4</v>
      </c>
      <c r="M218" s="367">
        <v>0.4</v>
      </c>
      <c r="N218" s="540"/>
      <c r="O218" s="366"/>
      <c r="P218" s="367"/>
      <c r="Q218" s="597"/>
      <c r="R218" s="604"/>
      <c r="S218" s="350"/>
    </row>
    <row r="219" spans="1:19" ht="15.75" thickBot="1" x14ac:dyDescent="0.3">
      <c r="A219" s="379" t="s">
        <v>93</v>
      </c>
      <c r="B219" s="362">
        <v>0</v>
      </c>
      <c r="C219" s="362">
        <v>0</v>
      </c>
      <c r="D219" s="362">
        <v>15</v>
      </c>
      <c r="E219" s="362">
        <v>0</v>
      </c>
      <c r="F219" s="362">
        <v>0</v>
      </c>
      <c r="G219" s="362">
        <v>19</v>
      </c>
      <c r="H219" s="362">
        <v>0</v>
      </c>
      <c r="I219" s="362">
        <v>0</v>
      </c>
      <c r="J219" s="362">
        <v>0</v>
      </c>
      <c r="K219" s="362">
        <v>19</v>
      </c>
      <c r="L219" s="363">
        <v>53</v>
      </c>
      <c r="M219" s="367">
        <v>5.3</v>
      </c>
      <c r="N219" s="404"/>
      <c r="O219" s="366"/>
      <c r="P219" s="367"/>
      <c r="Q219" s="596"/>
      <c r="R219" s="604"/>
      <c r="S219" s="350"/>
    </row>
    <row r="220" spans="1:19" ht="15.75" thickBot="1" x14ac:dyDescent="0.3">
      <c r="A220" s="379" t="s">
        <v>447</v>
      </c>
      <c r="B220" s="362">
        <v>0</v>
      </c>
      <c r="C220" s="362">
        <v>0</v>
      </c>
      <c r="D220" s="362">
        <v>0</v>
      </c>
      <c r="E220" s="362">
        <v>0</v>
      </c>
      <c r="F220" s="362">
        <v>0</v>
      </c>
      <c r="G220" s="362">
        <v>0</v>
      </c>
      <c r="H220" s="362">
        <v>0</v>
      </c>
      <c r="I220" s="362">
        <v>0</v>
      </c>
      <c r="J220" s="362">
        <v>0</v>
      </c>
      <c r="K220" s="362">
        <v>0</v>
      </c>
      <c r="L220" s="363">
        <v>0</v>
      </c>
      <c r="M220" s="367"/>
      <c r="N220" s="404"/>
      <c r="O220" s="366"/>
      <c r="P220" s="367"/>
      <c r="Q220" s="596"/>
      <c r="R220" s="604"/>
      <c r="S220" s="350"/>
    </row>
    <row r="221" spans="1:19" ht="15.75" thickBot="1" x14ac:dyDescent="0.3">
      <c r="A221" s="379" t="s">
        <v>370</v>
      </c>
      <c r="B221" s="362">
        <v>0</v>
      </c>
      <c r="C221" s="362">
        <v>0</v>
      </c>
      <c r="D221" s="362">
        <v>0</v>
      </c>
      <c r="E221" s="362">
        <v>0</v>
      </c>
      <c r="F221" s="362">
        <v>0</v>
      </c>
      <c r="G221" s="362">
        <v>0</v>
      </c>
      <c r="H221" s="362">
        <v>0</v>
      </c>
      <c r="I221" s="362">
        <v>0</v>
      </c>
      <c r="J221" s="362">
        <v>0</v>
      </c>
      <c r="K221" s="362">
        <v>0</v>
      </c>
      <c r="L221" s="363">
        <v>0</v>
      </c>
      <c r="M221" s="367">
        <v>0</v>
      </c>
      <c r="N221" s="404"/>
      <c r="O221" s="366"/>
      <c r="P221" s="367"/>
      <c r="Q221" s="597"/>
      <c r="R221" s="604"/>
      <c r="S221" s="350"/>
    </row>
    <row r="222" spans="1:19" ht="15.75" thickBot="1" x14ac:dyDescent="0.3">
      <c r="A222" s="379" t="s">
        <v>362</v>
      </c>
      <c r="B222" s="362">
        <v>0</v>
      </c>
      <c r="C222" s="362">
        <v>0</v>
      </c>
      <c r="D222" s="362">
        <v>0</v>
      </c>
      <c r="E222" s="362">
        <v>0</v>
      </c>
      <c r="F222" s="362">
        <v>0</v>
      </c>
      <c r="G222" s="362">
        <v>0</v>
      </c>
      <c r="H222" s="362">
        <v>0</v>
      </c>
      <c r="I222" s="362">
        <v>0</v>
      </c>
      <c r="J222" s="362">
        <v>0</v>
      </c>
      <c r="K222" s="362">
        <v>0</v>
      </c>
      <c r="L222" s="363">
        <v>0</v>
      </c>
      <c r="M222" s="367">
        <v>0</v>
      </c>
      <c r="N222" s="404"/>
      <c r="O222" s="366"/>
      <c r="P222" s="367"/>
      <c r="Q222" s="597"/>
      <c r="R222" s="604"/>
      <c r="S222" s="350"/>
    </row>
    <row r="223" spans="1:19" ht="15.75" thickBot="1" x14ac:dyDescent="0.3">
      <c r="A223" s="379" t="s">
        <v>191</v>
      </c>
      <c r="B223" s="362">
        <v>5.5</v>
      </c>
      <c r="C223" s="362">
        <v>0</v>
      </c>
      <c r="D223" s="362">
        <v>0</v>
      </c>
      <c r="E223" s="362">
        <v>3</v>
      </c>
      <c r="F223" s="362">
        <v>2.5</v>
      </c>
      <c r="G223" s="362">
        <v>5.25</v>
      </c>
      <c r="H223" s="362">
        <v>3</v>
      </c>
      <c r="I223" s="362">
        <v>3</v>
      </c>
      <c r="J223" s="362">
        <v>5.3</v>
      </c>
      <c r="K223" s="362">
        <v>5</v>
      </c>
      <c r="L223" s="363">
        <v>32.549999999999997</v>
      </c>
      <c r="M223" s="367">
        <v>3.2549999999999999</v>
      </c>
      <c r="N223" s="540"/>
      <c r="O223" s="366"/>
      <c r="P223" s="367"/>
      <c r="Q223" s="598"/>
      <c r="R223" s="604"/>
      <c r="S223" s="350"/>
    </row>
    <row r="224" spans="1:19" ht="15.75" thickBot="1" x14ac:dyDescent="0.3">
      <c r="A224" s="379" t="s">
        <v>371</v>
      </c>
      <c r="B224" s="362">
        <v>0</v>
      </c>
      <c r="C224" s="362">
        <v>0</v>
      </c>
      <c r="D224" s="362">
        <v>0</v>
      </c>
      <c r="E224" s="362">
        <v>0</v>
      </c>
      <c r="F224" s="362">
        <v>0</v>
      </c>
      <c r="G224" s="362">
        <v>0</v>
      </c>
      <c r="H224" s="362">
        <v>0</v>
      </c>
      <c r="I224" s="362">
        <v>0</v>
      </c>
      <c r="J224" s="362">
        <v>0</v>
      </c>
      <c r="K224" s="362">
        <v>0</v>
      </c>
      <c r="L224" s="363">
        <v>0</v>
      </c>
      <c r="M224" s="367">
        <v>0</v>
      </c>
      <c r="N224" s="541"/>
      <c r="O224" s="366"/>
      <c r="P224" s="367"/>
      <c r="Q224" s="596"/>
      <c r="R224" s="604"/>
      <c r="S224" s="350"/>
    </row>
    <row r="225" spans="1:19" ht="15.75" thickBot="1" x14ac:dyDescent="0.3">
      <c r="A225" s="391" t="s">
        <v>363</v>
      </c>
      <c r="B225" s="402">
        <v>3</v>
      </c>
      <c r="C225" s="402">
        <v>23</v>
      </c>
      <c r="D225" s="402">
        <v>35.200000000000003</v>
      </c>
      <c r="E225" s="402">
        <v>25</v>
      </c>
      <c r="F225" s="402">
        <v>43</v>
      </c>
      <c r="G225" s="402">
        <v>31.75</v>
      </c>
      <c r="H225" s="402">
        <v>6.6</v>
      </c>
      <c r="I225" s="402">
        <v>27</v>
      </c>
      <c r="J225" s="402">
        <v>23</v>
      </c>
      <c r="K225" s="402">
        <v>9</v>
      </c>
      <c r="L225" s="363">
        <v>226.54999999999998</v>
      </c>
      <c r="M225" s="367">
        <v>22.654999999999998</v>
      </c>
      <c r="N225" s="541"/>
      <c r="O225" s="366"/>
      <c r="P225" s="367"/>
      <c r="Q225" s="596"/>
      <c r="R225" s="604"/>
      <c r="S225" s="350"/>
    </row>
    <row r="226" spans="1:19" ht="15.75" thickBot="1" x14ac:dyDescent="0.3">
      <c r="A226" s="391" t="s">
        <v>364</v>
      </c>
      <c r="B226" s="402">
        <v>287.3</v>
      </c>
      <c r="C226" s="402">
        <v>182.5</v>
      </c>
      <c r="D226" s="402">
        <v>202.3</v>
      </c>
      <c r="E226" s="402">
        <v>174.5</v>
      </c>
      <c r="F226" s="402">
        <v>124.10000000000001</v>
      </c>
      <c r="G226" s="402">
        <v>218.35</v>
      </c>
      <c r="H226" s="402">
        <v>263.7</v>
      </c>
      <c r="I226" s="402">
        <v>144.4</v>
      </c>
      <c r="J226" s="402">
        <v>144.4</v>
      </c>
      <c r="K226" s="402">
        <v>162.69999999999999</v>
      </c>
      <c r="L226" s="363">
        <v>1904.2500000000002</v>
      </c>
      <c r="M226" s="367">
        <v>190.42500000000001</v>
      </c>
      <c r="N226" s="540"/>
      <c r="O226" s="366"/>
      <c r="P226" s="367"/>
      <c r="Q226" s="596"/>
      <c r="R226" s="604"/>
      <c r="S226" s="350"/>
    </row>
    <row r="227" spans="1:19" ht="15.75" thickBot="1" x14ac:dyDescent="0.3">
      <c r="A227" s="391" t="s">
        <v>365</v>
      </c>
      <c r="B227" s="402">
        <v>80</v>
      </c>
      <c r="C227" s="402">
        <v>109</v>
      </c>
      <c r="D227" s="402">
        <v>78</v>
      </c>
      <c r="E227" s="402">
        <v>68</v>
      </c>
      <c r="F227" s="402">
        <v>80</v>
      </c>
      <c r="G227" s="402">
        <v>80</v>
      </c>
      <c r="H227" s="402">
        <v>80</v>
      </c>
      <c r="I227" s="402">
        <v>80</v>
      </c>
      <c r="J227" s="402">
        <v>109</v>
      </c>
      <c r="K227" s="402">
        <v>77.3</v>
      </c>
      <c r="L227" s="363">
        <v>841.3</v>
      </c>
      <c r="M227" s="367">
        <v>84.13</v>
      </c>
      <c r="N227" s="540"/>
      <c r="O227" s="366"/>
      <c r="P227" s="367"/>
      <c r="Q227" s="596"/>
      <c r="R227" s="604"/>
      <c r="S227" s="350"/>
    </row>
    <row r="228" spans="1:19" ht="15.75" thickBot="1" x14ac:dyDescent="0.3">
      <c r="A228" s="391" t="s">
        <v>366</v>
      </c>
      <c r="B228" s="402">
        <v>0</v>
      </c>
      <c r="C228" s="402">
        <v>0</v>
      </c>
      <c r="D228" s="402">
        <v>13.3</v>
      </c>
      <c r="E228" s="402">
        <v>0</v>
      </c>
      <c r="F228" s="402">
        <v>23.5</v>
      </c>
      <c r="G228" s="402">
        <v>13.3</v>
      </c>
      <c r="H228" s="402">
        <v>0</v>
      </c>
      <c r="I228" s="402">
        <v>13.3</v>
      </c>
      <c r="J228" s="402">
        <v>5</v>
      </c>
      <c r="K228" s="402">
        <v>0</v>
      </c>
      <c r="L228" s="363">
        <v>68.399999999999991</v>
      </c>
      <c r="M228" s="367">
        <v>6.839999999999999</v>
      </c>
      <c r="N228" s="404"/>
      <c r="O228" s="366"/>
      <c r="P228" s="367"/>
      <c r="Q228" s="596"/>
      <c r="R228" s="604"/>
      <c r="S228" s="350"/>
    </row>
    <row r="229" spans="1:19" ht="15.75" thickBot="1" x14ac:dyDescent="0.3">
      <c r="A229" s="391" t="s">
        <v>367</v>
      </c>
      <c r="B229" s="402">
        <v>241</v>
      </c>
      <c r="C229" s="402">
        <v>398.3</v>
      </c>
      <c r="D229" s="402">
        <v>309</v>
      </c>
      <c r="E229" s="402">
        <v>209</v>
      </c>
      <c r="F229" s="402">
        <v>340.8</v>
      </c>
      <c r="G229" s="402">
        <v>288.5</v>
      </c>
      <c r="H229" s="402">
        <v>270</v>
      </c>
      <c r="I229" s="402">
        <v>304</v>
      </c>
      <c r="J229" s="402">
        <v>336.8</v>
      </c>
      <c r="K229" s="402">
        <v>326</v>
      </c>
      <c r="L229" s="363">
        <v>3023.4</v>
      </c>
      <c r="M229" s="367">
        <v>302.34000000000003</v>
      </c>
      <c r="N229" s="404"/>
      <c r="O229" s="366"/>
      <c r="P229" s="367"/>
      <c r="Q229" s="596"/>
      <c r="R229" s="604"/>
      <c r="S229" s="350"/>
    </row>
    <row r="230" spans="1:19" ht="15.75" thickBot="1" x14ac:dyDescent="0.3">
      <c r="A230" s="394" t="s">
        <v>56</v>
      </c>
      <c r="B230" s="402">
        <v>64.3</v>
      </c>
      <c r="C230" s="402">
        <v>24</v>
      </c>
      <c r="D230" s="402">
        <v>17.100000000000001</v>
      </c>
      <c r="E230" s="402">
        <v>63</v>
      </c>
      <c r="F230" s="402">
        <v>0</v>
      </c>
      <c r="G230" s="402">
        <v>17.100000000000001</v>
      </c>
      <c r="H230" s="402">
        <v>74</v>
      </c>
      <c r="I230" s="402">
        <v>67</v>
      </c>
      <c r="J230" s="402">
        <v>17.100000000000001</v>
      </c>
      <c r="K230" s="402">
        <v>35.700000000000003</v>
      </c>
      <c r="L230" s="363">
        <v>379.3</v>
      </c>
      <c r="M230" s="350">
        <v>37.93</v>
      </c>
      <c r="N230" s="404"/>
      <c r="O230" s="366"/>
      <c r="P230" s="367"/>
      <c r="Q230" s="596"/>
      <c r="R230" s="604"/>
      <c r="S230" s="350"/>
    </row>
    <row r="231" spans="1:19" ht="15.75" thickBot="1" x14ac:dyDescent="0.3">
      <c r="A231" s="391" t="s">
        <v>286</v>
      </c>
      <c r="B231" s="549">
        <v>50</v>
      </c>
      <c r="C231" s="549">
        <v>55</v>
      </c>
      <c r="D231" s="549">
        <v>25</v>
      </c>
      <c r="E231" s="549">
        <v>40</v>
      </c>
      <c r="F231" s="549">
        <v>25</v>
      </c>
      <c r="G231" s="549">
        <v>45</v>
      </c>
      <c r="H231" s="549">
        <v>40</v>
      </c>
      <c r="I231" s="549">
        <v>40</v>
      </c>
      <c r="J231" s="549">
        <v>40</v>
      </c>
      <c r="K231" s="549">
        <v>48</v>
      </c>
      <c r="L231" s="363">
        <v>408</v>
      </c>
      <c r="M231" s="543">
        <v>40.799999999999997</v>
      </c>
      <c r="N231" s="544"/>
      <c r="O231" s="366"/>
      <c r="P231" s="367"/>
      <c r="Q231" s="596"/>
      <c r="R231" s="604"/>
      <c r="S231" s="350"/>
    </row>
    <row r="232" spans="1:19" ht="15.75" thickBot="1" x14ac:dyDescent="0.3">
      <c r="A232" s="391" t="s">
        <v>93</v>
      </c>
      <c r="B232" s="550">
        <v>0</v>
      </c>
      <c r="C232" s="550">
        <v>0</v>
      </c>
      <c r="D232" s="550">
        <v>15</v>
      </c>
      <c r="E232" s="550">
        <v>0</v>
      </c>
      <c r="F232" s="550">
        <v>0</v>
      </c>
      <c r="G232" s="550">
        <v>19</v>
      </c>
      <c r="H232" s="550">
        <v>0</v>
      </c>
      <c r="I232" s="550">
        <v>0</v>
      </c>
      <c r="J232" s="550">
        <v>0</v>
      </c>
      <c r="K232" s="550">
        <v>19</v>
      </c>
      <c r="L232" s="363">
        <v>53</v>
      </c>
      <c r="M232" s="546"/>
      <c r="N232" s="547"/>
      <c r="O232" s="548"/>
      <c r="P232" s="545"/>
      <c r="Q232" s="596"/>
      <c r="R232" s="604"/>
      <c r="S232" s="350"/>
    </row>
    <row r="233" spans="1:19" x14ac:dyDescent="0.25">
      <c r="S233" s="342">
        <v>67.644442470000001</v>
      </c>
    </row>
  </sheetData>
  <mergeCells count="2">
    <mergeCell ref="E79:J79"/>
    <mergeCell ref="C157:J15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C7" sqref="C7"/>
    </sheetView>
  </sheetViews>
  <sheetFormatPr defaultRowHeight="15" x14ac:dyDescent="0.25"/>
  <cols>
    <col min="1" max="1" width="14.140625" customWidth="1"/>
    <col min="2" max="2" width="20.140625" style="338" customWidth="1"/>
    <col min="3" max="3" width="16.5703125" style="338" customWidth="1"/>
    <col min="4" max="4" width="15.5703125" style="338" customWidth="1"/>
    <col min="5" max="5" width="17.5703125" style="338" customWidth="1"/>
    <col min="6" max="6" width="16.7109375" style="338" customWidth="1"/>
    <col min="7" max="7" width="20.5703125" style="338" customWidth="1"/>
  </cols>
  <sheetData>
    <row r="1" spans="1:7" ht="15.75" x14ac:dyDescent="0.25">
      <c r="A1" s="294"/>
      <c r="B1" s="551"/>
      <c r="C1" s="551"/>
      <c r="D1" s="551"/>
      <c r="E1" s="551"/>
      <c r="F1" s="551"/>
      <c r="G1" s="551"/>
    </row>
    <row r="2" spans="1:7" ht="15.75" x14ac:dyDescent="0.25">
      <c r="D2" s="293" t="s">
        <v>475</v>
      </c>
    </row>
    <row r="3" spans="1:7" ht="15.75" x14ac:dyDescent="0.25">
      <c r="A3" s="292"/>
      <c r="B3" s="293"/>
      <c r="D3" s="293" t="s">
        <v>449</v>
      </c>
      <c r="E3" s="293"/>
      <c r="F3" s="293"/>
      <c r="G3" s="293"/>
    </row>
    <row r="4" spans="1:7" ht="15.75" x14ac:dyDescent="0.25">
      <c r="A4" s="294"/>
      <c r="B4" s="551"/>
      <c r="C4" s="551"/>
      <c r="D4" s="293" t="s">
        <v>474</v>
      </c>
      <c r="E4" s="293"/>
      <c r="G4" s="293"/>
    </row>
    <row r="5" spans="1:7" ht="16.5" thickBot="1" x14ac:dyDescent="0.3">
      <c r="A5" s="294"/>
      <c r="B5" s="551"/>
      <c r="C5" s="551"/>
      <c r="E5" s="551"/>
      <c r="F5" s="293"/>
      <c r="G5" s="293"/>
    </row>
    <row r="6" spans="1:7" ht="15.75" x14ac:dyDescent="0.25">
      <c r="A6" s="295"/>
      <c r="B6" s="296"/>
      <c r="C6" s="296"/>
      <c r="D6" s="297"/>
      <c r="E6" s="296"/>
      <c r="F6" s="297"/>
      <c r="G6" s="296"/>
    </row>
    <row r="7" spans="1:7" ht="32.25" thickBot="1" x14ac:dyDescent="0.3">
      <c r="A7" s="298"/>
      <c r="B7" s="300" t="s">
        <v>326</v>
      </c>
      <c r="C7" s="300" t="s">
        <v>327</v>
      </c>
      <c r="D7" s="300" t="s">
        <v>328</v>
      </c>
      <c r="E7" s="300" t="s">
        <v>329</v>
      </c>
      <c r="F7" s="408" t="s">
        <v>331</v>
      </c>
      <c r="G7" s="301" t="s">
        <v>330</v>
      </c>
    </row>
    <row r="8" spans="1:7" ht="15.75" x14ac:dyDescent="0.25">
      <c r="A8" s="552" t="s">
        <v>450</v>
      </c>
      <c r="B8" s="296" t="s">
        <v>451</v>
      </c>
      <c r="C8" s="296" t="s">
        <v>452</v>
      </c>
      <c r="D8" s="297" t="s">
        <v>453</v>
      </c>
      <c r="E8" s="296" t="s">
        <v>454</v>
      </c>
      <c r="F8" s="297"/>
      <c r="G8" s="296" t="s">
        <v>455</v>
      </c>
    </row>
    <row r="9" spans="1:7" ht="15.75" x14ac:dyDescent="0.25">
      <c r="A9" s="303">
        <v>1</v>
      </c>
      <c r="B9" s="303">
        <f>'[2]младш 8-10ч'!C91</f>
        <v>1283</v>
      </c>
      <c r="C9" s="553">
        <f>'[2]младш 8-10ч'!F91</f>
        <v>37.96</v>
      </c>
      <c r="D9" s="553">
        <f>'[2]младш 8-10ч'!G91</f>
        <v>35.43</v>
      </c>
      <c r="E9" s="553">
        <f>'[2]младш 8-10ч'!H91</f>
        <v>160.80000000000001</v>
      </c>
      <c r="F9" s="553">
        <f>'[2]младш 8-10ч'!I91</f>
        <v>1115.5999999999999</v>
      </c>
      <c r="G9" s="553">
        <f>'[2]младш 8-10ч'!J91</f>
        <v>39.1</v>
      </c>
    </row>
    <row r="10" spans="1:7" ht="15.75" x14ac:dyDescent="0.25">
      <c r="A10" s="554">
        <v>2</v>
      </c>
      <c r="B10" s="303">
        <f>'[2]младш 8-10ч'!C183</f>
        <v>1354</v>
      </c>
      <c r="C10" s="303">
        <f>'[2]младш 8-10ч'!F183</f>
        <v>44.07</v>
      </c>
      <c r="D10" s="303">
        <f>'[2]младш 8-10ч'!G183</f>
        <v>41.99</v>
      </c>
      <c r="E10" s="303">
        <f>'[2]младш 8-10ч'!H183</f>
        <v>154.89999999999998</v>
      </c>
      <c r="F10" s="303">
        <f>'[2]младш 8-10ч'!I183</f>
        <v>1169.9000000000001</v>
      </c>
      <c r="G10" s="303">
        <f>'[2]младш 8-10ч'!J183</f>
        <v>25.61</v>
      </c>
    </row>
    <row r="11" spans="1:7" ht="15.75" x14ac:dyDescent="0.25">
      <c r="A11" s="555">
        <v>3</v>
      </c>
      <c r="B11" s="303">
        <f>'[2]младш 8-10ч'!C276</f>
        <v>1359</v>
      </c>
      <c r="C11" s="303">
        <f>'[2]младш 8-10ч'!F276</f>
        <v>38.42</v>
      </c>
      <c r="D11" s="303">
        <f>'[2]младш 8-10ч'!G276</f>
        <v>40</v>
      </c>
      <c r="E11" s="303">
        <f>'[2]младш 8-10ч'!H276</f>
        <v>161.19999999999999</v>
      </c>
      <c r="F11" s="303">
        <f>'[2]младш 8-10ч'!I276</f>
        <v>1157.8</v>
      </c>
      <c r="G11" s="303">
        <f>'[2]младш 8-10ч'!J276</f>
        <v>30.683999999999997</v>
      </c>
    </row>
    <row r="12" spans="1:7" ht="15.75" x14ac:dyDescent="0.25">
      <c r="A12" s="554">
        <v>4</v>
      </c>
      <c r="B12" s="303">
        <f>'[2]младш 8-10ч'!C364</f>
        <v>1395</v>
      </c>
      <c r="C12" s="305">
        <f>'[2]младш 8-10ч'!F364</f>
        <v>31</v>
      </c>
      <c r="D12" s="305">
        <f>'[2]младш 8-10ч'!G364</f>
        <v>37.99</v>
      </c>
      <c r="E12" s="305">
        <f>'[2]младш 8-10ч'!H364</f>
        <v>156.6</v>
      </c>
      <c r="F12" s="305">
        <f>'[2]младш 8-10ч'!I364</f>
        <v>1093.5999999999999</v>
      </c>
      <c r="G12" s="305">
        <f>'[2]младш 8-10ч'!J364</f>
        <v>43.400000000000006</v>
      </c>
    </row>
    <row r="13" spans="1:7" ht="15.75" x14ac:dyDescent="0.25">
      <c r="A13" s="303">
        <v>5</v>
      </c>
      <c r="B13" s="553">
        <f>'[2]младш 8-10ч'!C457</f>
        <v>1374</v>
      </c>
      <c r="C13" s="553">
        <f>'[2]младш 8-10ч'!F457</f>
        <v>43.68</v>
      </c>
      <c r="D13" s="553">
        <f>'[2]младш 8-10ч'!G457</f>
        <v>38.04</v>
      </c>
      <c r="E13" s="553">
        <f>'[2]младш 8-10ч'!H457</f>
        <v>160.26</v>
      </c>
      <c r="F13" s="553">
        <f>'[2]младш 8-10ч'!I457</f>
        <v>1156.5</v>
      </c>
      <c r="G13" s="553">
        <f>'[2]младш 8-10ч'!J457</f>
        <v>37.290000000000006</v>
      </c>
    </row>
    <row r="14" spans="1:7" ht="15.75" x14ac:dyDescent="0.25">
      <c r="A14" s="306">
        <v>6</v>
      </c>
      <c r="B14" s="553">
        <f>'[2]младш 8-10ч'!C551</f>
        <v>1313</v>
      </c>
      <c r="C14" s="553">
        <f>'[2]младш 8-10ч'!F551</f>
        <v>42.710000000000008</v>
      </c>
      <c r="D14" s="553">
        <f>'[2]младш 8-10ч'!G551</f>
        <v>40.400000000000006</v>
      </c>
      <c r="E14" s="553">
        <f>'[2]младш 8-10ч'!H551</f>
        <v>159.30000000000001</v>
      </c>
      <c r="F14" s="553">
        <f>'[2]младш 8-10ч'!I551</f>
        <v>1169.4000000000001</v>
      </c>
      <c r="G14" s="553">
        <f>'[2]младш 8-10ч'!J551</f>
        <v>20.54</v>
      </c>
    </row>
    <row r="15" spans="1:7" ht="15.75" x14ac:dyDescent="0.25">
      <c r="A15" s="303">
        <v>7</v>
      </c>
      <c r="B15" s="305">
        <f>'[2]младш 8-10ч'!C641</f>
        <v>1290</v>
      </c>
      <c r="C15" s="305">
        <f>'[2]младш 8-10ч'!F641</f>
        <v>43.099999999999994</v>
      </c>
      <c r="D15" s="305">
        <f>'[2]младш 8-10ч'!G641</f>
        <v>40.44</v>
      </c>
      <c r="E15" s="305">
        <f>'[2]младш 8-10ч'!H641</f>
        <v>153.89999999999998</v>
      </c>
      <c r="F15" s="305">
        <f>'[2]младш 8-10ч'!I641</f>
        <v>1151.4000000000001</v>
      </c>
      <c r="G15" s="305">
        <f>'[2]младш 8-10ч'!J641</f>
        <v>15.65</v>
      </c>
    </row>
    <row r="16" spans="1:7" ht="15.75" x14ac:dyDescent="0.25">
      <c r="A16" s="306">
        <v>8</v>
      </c>
      <c r="B16" s="553">
        <f>'[2]младш 8-10ч'!C736</f>
        <v>1244</v>
      </c>
      <c r="C16" s="553">
        <f>'[2]младш 8-10ч'!F736</f>
        <v>40.71</v>
      </c>
      <c r="D16" s="553">
        <f>'[2]младш 8-10ч'!G736</f>
        <v>40.11</v>
      </c>
      <c r="E16" s="553">
        <f>'[2]младш 8-10ч'!H736</f>
        <v>160.61000000000001</v>
      </c>
      <c r="F16" s="553">
        <f>'[2]младш 8-10ч'!I736</f>
        <v>1166.1999999999998</v>
      </c>
      <c r="G16" s="553">
        <f>'[2]младш 8-10ч'!J736</f>
        <v>22.27375</v>
      </c>
    </row>
    <row r="17" spans="1:7" ht="15.75" x14ac:dyDescent="0.25">
      <c r="A17" s="303">
        <v>9</v>
      </c>
      <c r="B17" s="303">
        <f>'[2]младш 8-10ч'!C824</f>
        <v>1409</v>
      </c>
      <c r="C17" s="303">
        <f>'[2]младш 8-10ч'!F824</f>
        <v>35.58</v>
      </c>
      <c r="D17" s="303">
        <f>'[2]младш 8-10ч'!G824</f>
        <v>35.33</v>
      </c>
      <c r="E17" s="303">
        <f>'[2]младш 8-10ч'!H824</f>
        <v>159.88</v>
      </c>
      <c r="F17" s="303">
        <f>'[2]младш 8-10ч'!I824</f>
        <v>1096.5999999999999</v>
      </c>
      <c r="G17" s="303">
        <f>'[2]младш 8-10ч'!J824</f>
        <v>28.49</v>
      </c>
    </row>
    <row r="18" spans="1:7" ht="15.75" x14ac:dyDescent="0.25">
      <c r="A18" s="306">
        <v>10</v>
      </c>
      <c r="B18" s="305">
        <f>'[2]младш 8-10ч'!C928</f>
        <v>1377</v>
      </c>
      <c r="C18" s="305">
        <f>'[2]младш 8-10ч'!F928</f>
        <v>42.4</v>
      </c>
      <c r="D18" s="305">
        <f>'[2]младш 8-10ч'!G928</f>
        <v>39.36</v>
      </c>
      <c r="E18" s="305">
        <f>'[2]младш 8-10ч'!H928</f>
        <v>161.1</v>
      </c>
      <c r="F18" s="305">
        <f>'[2]младш 8-10ч'!I928</f>
        <v>1168.9000000000001</v>
      </c>
      <c r="G18" s="305">
        <f>'[2]младш 8-10ч'!J928</f>
        <v>24.96</v>
      </c>
    </row>
    <row r="19" spans="1:7" ht="15.75" x14ac:dyDescent="0.25">
      <c r="A19" s="303"/>
      <c r="B19" s="303"/>
      <c r="C19" s="303"/>
      <c r="D19" s="308"/>
      <c r="E19" s="303"/>
      <c r="F19" s="310"/>
      <c r="G19" s="303"/>
    </row>
    <row r="20" spans="1:7" ht="15.75" x14ac:dyDescent="0.25">
      <c r="A20" s="303" t="s">
        <v>338</v>
      </c>
      <c r="B20" s="306">
        <f>SUM(B9:B19)</f>
        <v>13398</v>
      </c>
      <c r="C20" s="306">
        <f>SUM(C9:C18)</f>
        <v>399.62999999999994</v>
      </c>
      <c r="D20" s="306">
        <f t="shared" ref="D20:G20" si="0">SUM(D9:D19)</f>
        <v>389.09</v>
      </c>
      <c r="E20" s="306">
        <f t="shared" si="0"/>
        <v>1588.5500000000002</v>
      </c>
      <c r="F20" s="309">
        <f>F9+F10+F11+F12+F13+F14+F15+F16+F17+F18</f>
        <v>11445.899999999998</v>
      </c>
      <c r="G20" s="306">
        <f t="shared" si="0"/>
        <v>287.99775</v>
      </c>
    </row>
    <row r="21" spans="1:7" ht="15.75" x14ac:dyDescent="0.25">
      <c r="A21" s="303" t="s">
        <v>339</v>
      </c>
      <c r="B21" s="303">
        <f t="shared" ref="B21:G21" si="1">AVERAGE(B9:B18)</f>
        <v>1339.8</v>
      </c>
      <c r="C21" s="303">
        <f t="shared" si="1"/>
        <v>39.962999999999994</v>
      </c>
      <c r="D21" s="308">
        <f t="shared" si="1"/>
        <v>38.908999999999999</v>
      </c>
      <c r="E21" s="303">
        <f t="shared" si="1"/>
        <v>158.85500000000002</v>
      </c>
      <c r="F21" s="310">
        <f t="shared" si="1"/>
        <v>1144.5899999999997</v>
      </c>
      <c r="G21" s="303">
        <f t="shared" si="1"/>
        <v>28.799775</v>
      </c>
    </row>
    <row r="22" spans="1:7" ht="15.75" x14ac:dyDescent="0.25">
      <c r="A22" s="306"/>
      <c r="B22" s="306"/>
      <c r="C22" s="307"/>
      <c r="D22" s="311"/>
      <c r="E22" s="312"/>
      <c r="F22" s="556"/>
      <c r="G22" s="313"/>
    </row>
    <row r="23" spans="1:7" ht="15.75" x14ac:dyDescent="0.25">
      <c r="A23" s="303"/>
      <c r="B23" s="303"/>
      <c r="C23" s="303"/>
      <c r="D23" s="315"/>
      <c r="E23" s="316"/>
      <c r="F23" s="557"/>
      <c r="G23" s="317"/>
    </row>
    <row r="24" spans="1:7" ht="15.75" x14ac:dyDescent="0.25">
      <c r="A24" s="318"/>
      <c r="B24" s="319"/>
      <c r="C24" s="319"/>
      <c r="D24" s="320"/>
      <c r="E24" s="321"/>
      <c r="F24" s="558"/>
      <c r="G24" s="322"/>
    </row>
    <row r="25" spans="1:7" ht="16.5" thickBot="1" x14ac:dyDescent="0.3">
      <c r="A25" s="323"/>
      <c r="B25" s="324"/>
      <c r="C25" s="324"/>
      <c r="D25" s="325"/>
      <c r="E25" s="324"/>
      <c r="F25" s="559"/>
      <c r="G25" s="326"/>
    </row>
    <row r="27" spans="1:7" ht="61.5" customHeight="1" x14ac:dyDescent="0.25"/>
    <row r="28" spans="1:7" ht="83.25" customHeight="1" x14ac:dyDescent="0.25">
      <c r="A28" s="578" t="s">
        <v>458</v>
      </c>
      <c r="B28" s="578"/>
      <c r="C28" s="578"/>
      <c r="D28" s="578"/>
      <c r="E28" s="578"/>
      <c r="F28" s="578"/>
      <c r="G28" s="578"/>
    </row>
  </sheetData>
  <mergeCells count="1">
    <mergeCell ref="A28:G2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6"/>
  <sheetViews>
    <sheetView workbookViewId="0">
      <selection activeCell="R3" sqref="R3"/>
    </sheetView>
  </sheetViews>
  <sheetFormatPr defaultRowHeight="15" x14ac:dyDescent="0.25"/>
  <cols>
    <col min="1" max="1" width="24.7109375" customWidth="1"/>
    <col min="2" max="11" width="7.28515625"/>
    <col min="12" max="12" width="9.5703125" style="399" customWidth="1"/>
    <col min="13" max="13" width="11" customWidth="1"/>
    <col min="14" max="14" width="7.7109375" style="398" customWidth="1"/>
    <col min="15" max="15" width="10.7109375" customWidth="1"/>
    <col min="16" max="16" width="10.85546875" style="342" customWidth="1"/>
  </cols>
  <sheetData>
    <row r="1" spans="1:16" ht="15.75" x14ac:dyDescent="0.25">
      <c r="A1" s="329"/>
      <c r="B1" s="330" t="s">
        <v>340</v>
      </c>
      <c r="C1" s="330"/>
      <c r="D1" s="330"/>
      <c r="E1" s="330"/>
      <c r="F1" s="330"/>
      <c r="G1" s="330"/>
      <c r="H1" s="331"/>
      <c r="I1" s="331"/>
      <c r="J1" s="331"/>
      <c r="K1" s="331"/>
      <c r="L1" s="332"/>
      <c r="M1" s="331"/>
      <c r="N1" s="333"/>
      <c r="O1" s="331"/>
      <c r="P1" s="334"/>
    </row>
    <row r="2" spans="1:16" ht="15.75" thickBot="1" x14ac:dyDescent="0.3">
      <c r="A2" s="335"/>
      <c r="B2" s="335"/>
      <c r="C2" s="335"/>
      <c r="D2" s="336" t="s">
        <v>341</v>
      </c>
      <c r="E2" s="336"/>
      <c r="F2" s="335" t="s">
        <v>456</v>
      </c>
      <c r="G2" s="335"/>
      <c r="H2" s="335"/>
      <c r="I2" s="337"/>
      <c r="J2" s="338"/>
      <c r="K2" s="338"/>
      <c r="L2" s="339"/>
      <c r="M2" s="594" t="s">
        <v>470</v>
      </c>
      <c r="N2" s="340"/>
      <c r="O2" s="341"/>
    </row>
    <row r="3" spans="1:16" ht="27" thickBot="1" x14ac:dyDescent="0.3">
      <c r="A3" s="343" t="s">
        <v>342</v>
      </c>
      <c r="B3" s="344">
        <v>1</v>
      </c>
      <c r="C3" s="345">
        <v>2</v>
      </c>
      <c r="D3" s="346">
        <v>3</v>
      </c>
      <c r="E3" s="344">
        <v>4</v>
      </c>
      <c r="F3" s="344">
        <v>5</v>
      </c>
      <c r="G3" s="345">
        <v>6</v>
      </c>
      <c r="H3" s="344">
        <v>7</v>
      </c>
      <c r="I3" s="347">
        <v>8</v>
      </c>
      <c r="J3" s="344">
        <v>9</v>
      </c>
      <c r="K3" s="346">
        <v>10</v>
      </c>
      <c r="L3" s="348" t="s">
        <v>343</v>
      </c>
      <c r="M3" s="345" t="s">
        <v>344</v>
      </c>
      <c r="N3" s="349" t="s">
        <v>345</v>
      </c>
      <c r="O3" s="344" t="s">
        <v>346</v>
      </c>
      <c r="P3" s="350" t="s">
        <v>347</v>
      </c>
    </row>
    <row r="4" spans="1:16" ht="15.75" thickBot="1" x14ac:dyDescent="0.3">
      <c r="A4" s="351"/>
      <c r="B4" s="352"/>
      <c r="C4" s="353"/>
      <c r="D4" s="354"/>
      <c r="E4" s="352"/>
      <c r="F4" s="352"/>
      <c r="G4" s="353"/>
      <c r="H4" s="352"/>
      <c r="I4" s="355"/>
      <c r="J4" s="352"/>
      <c r="K4" s="354"/>
      <c r="L4" s="356"/>
      <c r="M4" s="357"/>
      <c r="N4" s="358"/>
      <c r="O4" s="359"/>
      <c r="P4" s="360"/>
    </row>
    <row r="5" spans="1:16" ht="15.75" thickBot="1" x14ac:dyDescent="0.3">
      <c r="A5" s="361" t="s">
        <v>38</v>
      </c>
      <c r="B5" s="362">
        <v>29</v>
      </c>
      <c r="C5" s="362">
        <v>43.3</v>
      </c>
      <c r="D5" s="362">
        <v>38</v>
      </c>
      <c r="E5" s="362">
        <v>23.5</v>
      </c>
      <c r="F5" s="362">
        <v>50</v>
      </c>
      <c r="G5" s="362">
        <v>37.5</v>
      </c>
      <c r="H5" s="362">
        <v>35</v>
      </c>
      <c r="I5" s="362">
        <v>36.200000000000003</v>
      </c>
      <c r="J5" s="362">
        <v>30.3</v>
      </c>
      <c r="K5" s="362">
        <v>28.599999999999998</v>
      </c>
      <c r="L5" s="363">
        <v>351.40000000000003</v>
      </c>
      <c r="M5" s="364">
        <v>35.14</v>
      </c>
      <c r="N5" s="365">
        <v>353</v>
      </c>
      <c r="O5" s="366">
        <v>-1.5999999999999659</v>
      </c>
      <c r="P5" s="367">
        <v>-0.4532577903682693</v>
      </c>
    </row>
    <row r="6" spans="1:16" ht="15.75" thickBot="1" x14ac:dyDescent="0.3">
      <c r="A6" s="361" t="s">
        <v>37</v>
      </c>
      <c r="B6" s="362">
        <v>0.7</v>
      </c>
      <c r="C6" s="362">
        <v>0.2</v>
      </c>
      <c r="D6" s="362">
        <v>0.2</v>
      </c>
      <c r="E6" s="362">
        <v>0.7</v>
      </c>
      <c r="F6" s="362">
        <v>0.2</v>
      </c>
      <c r="G6" s="362">
        <v>0.2</v>
      </c>
      <c r="H6" s="362">
        <v>0.7</v>
      </c>
      <c r="I6" s="362">
        <v>0.2</v>
      </c>
      <c r="J6" s="362">
        <v>0.2</v>
      </c>
      <c r="K6" s="362">
        <v>0.7</v>
      </c>
      <c r="L6" s="363">
        <v>4</v>
      </c>
      <c r="M6" s="364">
        <v>0.4</v>
      </c>
      <c r="N6" s="368">
        <v>4</v>
      </c>
      <c r="O6" s="366">
        <v>0</v>
      </c>
      <c r="P6" s="367">
        <v>0</v>
      </c>
    </row>
    <row r="7" spans="1:16" ht="15.75" thickBot="1" x14ac:dyDescent="0.3">
      <c r="A7" s="361" t="s">
        <v>29</v>
      </c>
      <c r="B7" s="362">
        <v>23.2</v>
      </c>
      <c r="C7" s="362">
        <v>14</v>
      </c>
      <c r="D7" s="362">
        <v>5.4</v>
      </c>
      <c r="E7" s="362">
        <v>10</v>
      </c>
      <c r="F7" s="362">
        <v>7.5</v>
      </c>
      <c r="G7" s="362">
        <v>15.5</v>
      </c>
      <c r="H7" s="362">
        <v>79.900000000000006</v>
      </c>
      <c r="I7" s="362">
        <v>5.5</v>
      </c>
      <c r="J7" s="362">
        <v>14.1</v>
      </c>
      <c r="K7" s="362">
        <v>10.3</v>
      </c>
      <c r="L7" s="363">
        <v>185.4</v>
      </c>
      <c r="M7" s="364">
        <v>18.54</v>
      </c>
      <c r="N7" s="369">
        <v>180</v>
      </c>
      <c r="O7" s="366">
        <v>5.4000000000000057</v>
      </c>
      <c r="P7" s="367">
        <v>3</v>
      </c>
    </row>
    <row r="8" spans="1:16" ht="15.75" thickBot="1" x14ac:dyDescent="0.3">
      <c r="A8" s="361" t="s">
        <v>170</v>
      </c>
      <c r="B8" s="362">
        <v>0.2</v>
      </c>
      <c r="C8" s="362">
        <v>0</v>
      </c>
      <c r="D8" s="362">
        <v>0.2</v>
      </c>
      <c r="E8" s="362">
        <v>0</v>
      </c>
      <c r="F8" s="362">
        <v>0</v>
      </c>
      <c r="G8" s="362">
        <v>0.2</v>
      </c>
      <c r="H8" s="362">
        <v>0</v>
      </c>
      <c r="I8" s="362">
        <v>0.2</v>
      </c>
      <c r="J8" s="362">
        <v>0</v>
      </c>
      <c r="K8" s="362">
        <v>0.2</v>
      </c>
      <c r="L8" s="363">
        <v>1</v>
      </c>
      <c r="M8" s="364">
        <v>0.1</v>
      </c>
      <c r="N8" s="370">
        <v>1</v>
      </c>
      <c r="O8" s="366">
        <v>0</v>
      </c>
      <c r="P8" s="367">
        <v>0</v>
      </c>
    </row>
    <row r="9" spans="1:16" ht="15.75" thickBot="1" x14ac:dyDescent="0.3">
      <c r="A9" s="371" t="s">
        <v>43</v>
      </c>
      <c r="B9" s="362">
        <v>30</v>
      </c>
      <c r="C9" s="362">
        <v>30</v>
      </c>
      <c r="D9" s="362">
        <v>30</v>
      </c>
      <c r="E9" s="362">
        <v>30</v>
      </c>
      <c r="F9" s="362">
        <v>30</v>
      </c>
      <c r="G9" s="362">
        <v>30</v>
      </c>
      <c r="H9" s="362">
        <v>30</v>
      </c>
      <c r="I9" s="362">
        <v>30</v>
      </c>
      <c r="J9" s="362">
        <v>30</v>
      </c>
      <c r="K9" s="362">
        <v>30</v>
      </c>
      <c r="L9" s="363">
        <v>300</v>
      </c>
      <c r="M9" s="364">
        <v>30</v>
      </c>
      <c r="N9" s="372">
        <v>0</v>
      </c>
      <c r="O9" s="366">
        <v>300</v>
      </c>
      <c r="P9" s="367" t="s">
        <v>481</v>
      </c>
    </row>
    <row r="10" spans="1:16" ht="15.75" thickBot="1" x14ac:dyDescent="0.3">
      <c r="A10" s="371" t="s">
        <v>68</v>
      </c>
      <c r="B10" s="362">
        <v>13</v>
      </c>
      <c r="C10" s="362">
        <v>42.5</v>
      </c>
      <c r="D10" s="362">
        <v>15</v>
      </c>
      <c r="E10" s="362">
        <v>30</v>
      </c>
      <c r="F10" s="362">
        <v>15</v>
      </c>
      <c r="G10" s="362">
        <v>30</v>
      </c>
      <c r="H10" s="362">
        <v>30</v>
      </c>
      <c r="I10" s="362">
        <v>30</v>
      </c>
      <c r="J10" s="362">
        <v>30</v>
      </c>
      <c r="K10" s="362">
        <v>40</v>
      </c>
      <c r="L10" s="363">
        <v>275.5</v>
      </c>
      <c r="M10" s="364">
        <v>27.55</v>
      </c>
      <c r="N10" s="373"/>
      <c r="O10" s="366">
        <v>275.5</v>
      </c>
      <c r="P10" s="367" t="s">
        <v>481</v>
      </c>
    </row>
    <row r="11" spans="1:16" ht="15.75" thickBot="1" x14ac:dyDescent="0.3">
      <c r="A11" s="361" t="s">
        <v>80</v>
      </c>
      <c r="B11" s="362">
        <v>37.5</v>
      </c>
      <c r="C11" s="362">
        <v>37.5</v>
      </c>
      <c r="D11" s="362">
        <v>37.5</v>
      </c>
      <c r="E11" s="362">
        <v>37.5</v>
      </c>
      <c r="F11" s="362">
        <v>37.5</v>
      </c>
      <c r="G11" s="362">
        <v>37.5</v>
      </c>
      <c r="H11" s="362">
        <v>37.5</v>
      </c>
      <c r="I11" s="362">
        <v>37.5</v>
      </c>
      <c r="J11" s="362">
        <v>37.5</v>
      </c>
      <c r="K11" s="362">
        <v>37.5</v>
      </c>
      <c r="L11" s="363">
        <v>375</v>
      </c>
      <c r="M11" s="364">
        <v>37.5</v>
      </c>
      <c r="N11" s="374">
        <v>375</v>
      </c>
      <c r="O11" s="366">
        <v>0</v>
      </c>
      <c r="P11" s="367">
        <v>0</v>
      </c>
    </row>
    <row r="12" spans="1:16" ht="15.75" thickBot="1" x14ac:dyDescent="0.3">
      <c r="A12" s="361" t="s">
        <v>74</v>
      </c>
      <c r="B12" s="362">
        <v>31.3</v>
      </c>
      <c r="C12" s="362">
        <v>10.5</v>
      </c>
      <c r="D12" s="362">
        <v>44.7</v>
      </c>
      <c r="E12" s="362">
        <v>3.5</v>
      </c>
      <c r="F12" s="362">
        <v>8.6</v>
      </c>
      <c r="G12" s="362">
        <v>50</v>
      </c>
      <c r="H12" s="362">
        <v>2.7</v>
      </c>
      <c r="I12" s="362">
        <v>25.3</v>
      </c>
      <c r="J12" s="362">
        <v>1.6</v>
      </c>
      <c r="K12" s="362">
        <v>44</v>
      </c>
      <c r="L12" s="363">
        <v>222.2</v>
      </c>
      <c r="M12" s="364">
        <v>22.22</v>
      </c>
      <c r="N12" s="375">
        <v>225</v>
      </c>
      <c r="O12" s="366">
        <v>-2.8000000000000114</v>
      </c>
      <c r="P12" s="367">
        <v>-1.2444444444444542</v>
      </c>
    </row>
    <row r="13" spans="1:16" ht="15.75" thickBot="1" x14ac:dyDescent="0.3">
      <c r="A13" s="361" t="s">
        <v>78</v>
      </c>
      <c r="B13" s="362">
        <v>18</v>
      </c>
      <c r="C13" s="362">
        <v>0</v>
      </c>
      <c r="D13" s="362">
        <v>0</v>
      </c>
      <c r="E13" s="362">
        <v>18</v>
      </c>
      <c r="F13" s="362">
        <v>0</v>
      </c>
      <c r="G13" s="362">
        <v>0</v>
      </c>
      <c r="H13" s="362">
        <v>18</v>
      </c>
      <c r="I13" s="362">
        <v>0</v>
      </c>
      <c r="J13" s="362">
        <v>0</v>
      </c>
      <c r="K13" s="362">
        <v>18</v>
      </c>
      <c r="L13" s="363">
        <v>72</v>
      </c>
      <c r="M13" s="364">
        <v>7.2</v>
      </c>
      <c r="N13" s="376"/>
      <c r="O13" s="366">
        <v>72</v>
      </c>
      <c r="P13" s="367" t="s">
        <v>481</v>
      </c>
    </row>
    <row r="14" spans="1:16" ht="15.75" thickBot="1" x14ac:dyDescent="0.3">
      <c r="A14" s="361" t="s">
        <v>28</v>
      </c>
      <c r="B14" s="362">
        <v>34</v>
      </c>
      <c r="C14" s="362">
        <v>8</v>
      </c>
      <c r="D14" s="362">
        <v>0</v>
      </c>
      <c r="E14" s="362">
        <v>14</v>
      </c>
      <c r="F14" s="362">
        <v>0</v>
      </c>
      <c r="G14" s="362">
        <v>34</v>
      </c>
      <c r="H14" s="362">
        <v>0</v>
      </c>
      <c r="I14" s="362">
        <v>0</v>
      </c>
      <c r="J14" s="362">
        <v>0</v>
      </c>
      <c r="K14" s="362">
        <v>0</v>
      </c>
      <c r="L14" s="363">
        <v>90</v>
      </c>
      <c r="M14" s="364">
        <v>9</v>
      </c>
      <c r="N14" s="376">
        <v>90</v>
      </c>
      <c r="O14" s="366">
        <v>0</v>
      </c>
      <c r="P14" s="367">
        <v>0</v>
      </c>
    </row>
    <row r="15" spans="1:16" ht="15.75" thickBot="1" x14ac:dyDescent="0.3">
      <c r="A15" s="377" t="s">
        <v>260</v>
      </c>
      <c r="B15" s="362">
        <v>0</v>
      </c>
      <c r="C15" s="362">
        <v>0</v>
      </c>
      <c r="D15" s="362">
        <v>0</v>
      </c>
      <c r="E15" s="362">
        <v>0</v>
      </c>
      <c r="F15" s="362">
        <v>0</v>
      </c>
      <c r="G15" s="362">
        <v>0</v>
      </c>
      <c r="H15" s="362">
        <v>0</v>
      </c>
      <c r="I15" s="362">
        <v>16</v>
      </c>
      <c r="J15" s="362">
        <v>0</v>
      </c>
      <c r="K15" s="362">
        <v>11</v>
      </c>
      <c r="L15" s="363">
        <v>27</v>
      </c>
      <c r="M15" s="364">
        <v>2.7</v>
      </c>
      <c r="N15" s="378"/>
      <c r="O15" s="366">
        <v>27</v>
      </c>
      <c r="P15" s="367" t="s">
        <v>481</v>
      </c>
    </row>
    <row r="16" spans="1:16" ht="15.75" thickBot="1" x14ac:dyDescent="0.3">
      <c r="A16" s="377" t="s">
        <v>196</v>
      </c>
      <c r="B16" s="362">
        <v>0</v>
      </c>
      <c r="C16" s="362">
        <v>0</v>
      </c>
      <c r="D16" s="362">
        <v>0</v>
      </c>
      <c r="E16" s="362">
        <v>0</v>
      </c>
      <c r="F16" s="362">
        <v>40</v>
      </c>
      <c r="G16" s="362">
        <v>0</v>
      </c>
      <c r="H16" s="362">
        <v>0</v>
      </c>
      <c r="I16" s="362">
        <v>0</v>
      </c>
      <c r="J16" s="362">
        <v>0</v>
      </c>
      <c r="K16" s="362">
        <v>0</v>
      </c>
      <c r="L16" s="363">
        <v>40</v>
      </c>
      <c r="M16" s="364">
        <v>4</v>
      </c>
      <c r="N16" s="372"/>
      <c r="O16" s="366">
        <v>40</v>
      </c>
      <c r="P16" s="367" t="s">
        <v>481</v>
      </c>
    </row>
    <row r="17" spans="1:16" ht="15.75" thickBot="1" x14ac:dyDescent="0.3">
      <c r="A17" s="377" t="s">
        <v>103</v>
      </c>
      <c r="B17" s="362">
        <v>0</v>
      </c>
      <c r="C17" s="362">
        <v>31</v>
      </c>
      <c r="D17" s="362">
        <v>0</v>
      </c>
      <c r="E17" s="362">
        <v>0</v>
      </c>
      <c r="F17" s="362">
        <v>11</v>
      </c>
      <c r="G17" s="362">
        <v>2</v>
      </c>
      <c r="H17" s="362">
        <v>7</v>
      </c>
      <c r="I17" s="362">
        <v>0</v>
      </c>
      <c r="J17" s="362">
        <v>0</v>
      </c>
      <c r="K17" s="362">
        <v>0</v>
      </c>
      <c r="L17" s="363">
        <v>51</v>
      </c>
      <c r="M17" s="364">
        <v>5.0999999999999996</v>
      </c>
      <c r="N17" s="372"/>
      <c r="O17" s="366">
        <v>51</v>
      </c>
      <c r="P17" s="367" t="s">
        <v>481</v>
      </c>
    </row>
    <row r="18" spans="1:16" ht="15.75" thickBot="1" x14ac:dyDescent="0.3">
      <c r="A18" s="377" t="s">
        <v>154</v>
      </c>
      <c r="B18" s="362">
        <v>0</v>
      </c>
      <c r="C18" s="362">
        <v>0</v>
      </c>
      <c r="D18" s="362">
        <v>16</v>
      </c>
      <c r="E18" s="362">
        <v>0</v>
      </c>
      <c r="F18" s="362">
        <v>0</v>
      </c>
      <c r="G18" s="362">
        <v>0</v>
      </c>
      <c r="H18" s="362">
        <v>0</v>
      </c>
      <c r="I18" s="362">
        <v>0</v>
      </c>
      <c r="J18" s="362">
        <v>0</v>
      </c>
      <c r="K18" s="362">
        <v>0</v>
      </c>
      <c r="L18" s="363">
        <v>16</v>
      </c>
      <c r="M18" s="364">
        <v>1.6</v>
      </c>
      <c r="N18" s="372"/>
      <c r="O18" s="366">
        <v>16</v>
      </c>
      <c r="P18" s="367" t="s">
        <v>481</v>
      </c>
    </row>
    <row r="19" spans="1:16" ht="15.75" thickBot="1" x14ac:dyDescent="0.3">
      <c r="A19" s="377" t="s">
        <v>225</v>
      </c>
      <c r="B19" s="362">
        <v>0</v>
      </c>
      <c r="C19" s="362">
        <v>0</v>
      </c>
      <c r="D19" s="362">
        <v>0</v>
      </c>
      <c r="E19" s="362">
        <v>0</v>
      </c>
      <c r="F19" s="362">
        <v>0</v>
      </c>
      <c r="G19" s="362">
        <v>40</v>
      </c>
      <c r="H19" s="362">
        <v>0</v>
      </c>
      <c r="I19" s="362">
        <v>20</v>
      </c>
      <c r="J19" s="362">
        <v>0</v>
      </c>
      <c r="K19" s="362">
        <v>0</v>
      </c>
      <c r="L19" s="363">
        <v>60</v>
      </c>
      <c r="M19" s="364">
        <v>6</v>
      </c>
      <c r="N19" s="372"/>
      <c r="O19" s="366">
        <v>60</v>
      </c>
      <c r="P19" s="367" t="s">
        <v>481</v>
      </c>
    </row>
    <row r="20" spans="1:16" ht="15.75" thickBot="1" x14ac:dyDescent="0.3">
      <c r="A20" s="377" t="s">
        <v>348</v>
      </c>
      <c r="B20" s="362">
        <v>0</v>
      </c>
      <c r="C20" s="362">
        <v>0</v>
      </c>
      <c r="D20" s="362">
        <v>0</v>
      </c>
      <c r="E20" s="362">
        <v>0</v>
      </c>
      <c r="F20" s="362">
        <v>0</v>
      </c>
      <c r="G20" s="362">
        <v>0</v>
      </c>
      <c r="H20" s="362">
        <v>0</v>
      </c>
      <c r="I20" s="362">
        <v>0</v>
      </c>
      <c r="J20" s="362">
        <v>0</v>
      </c>
      <c r="K20" s="362">
        <v>0</v>
      </c>
      <c r="L20" s="363">
        <v>0</v>
      </c>
      <c r="M20" s="364">
        <v>0</v>
      </c>
      <c r="N20" s="372"/>
      <c r="O20" s="366">
        <v>0</v>
      </c>
      <c r="P20" s="367" t="s">
        <v>481</v>
      </c>
    </row>
    <row r="21" spans="1:16" ht="15.75" thickBot="1" x14ac:dyDescent="0.3">
      <c r="A21" s="377" t="s">
        <v>349</v>
      </c>
      <c r="B21" s="362">
        <v>0</v>
      </c>
      <c r="C21" s="362">
        <v>0</v>
      </c>
      <c r="D21" s="362">
        <v>0</v>
      </c>
      <c r="E21" s="362">
        <v>0</v>
      </c>
      <c r="F21" s="362">
        <v>0</v>
      </c>
      <c r="G21" s="362">
        <v>0</v>
      </c>
      <c r="H21" s="362">
        <v>0</v>
      </c>
      <c r="I21" s="362">
        <v>0</v>
      </c>
      <c r="J21" s="362">
        <v>0</v>
      </c>
      <c r="K21" s="362">
        <v>0</v>
      </c>
      <c r="L21" s="363">
        <v>0</v>
      </c>
      <c r="M21" s="364">
        <v>0</v>
      </c>
      <c r="N21" s="372"/>
      <c r="O21" s="366">
        <v>0</v>
      </c>
      <c r="P21" s="367" t="s">
        <v>481</v>
      </c>
    </row>
    <row r="22" spans="1:16" ht="15.75" thickBot="1" x14ac:dyDescent="0.3">
      <c r="A22" s="377" t="s">
        <v>58</v>
      </c>
      <c r="B22" s="362">
        <v>4</v>
      </c>
      <c r="C22" s="362">
        <v>0</v>
      </c>
      <c r="D22" s="362">
        <v>0</v>
      </c>
      <c r="E22" s="362">
        <v>0</v>
      </c>
      <c r="F22" s="362">
        <v>8</v>
      </c>
      <c r="G22" s="362">
        <v>0</v>
      </c>
      <c r="H22" s="362">
        <v>8</v>
      </c>
      <c r="I22" s="362">
        <v>0</v>
      </c>
      <c r="J22" s="362">
        <v>0</v>
      </c>
      <c r="K22" s="362">
        <v>0</v>
      </c>
      <c r="L22" s="363">
        <v>20</v>
      </c>
      <c r="M22" s="364">
        <v>2</v>
      </c>
      <c r="N22" s="372"/>
      <c r="O22" s="366">
        <v>20</v>
      </c>
      <c r="P22" s="367" t="s">
        <v>481</v>
      </c>
    </row>
    <row r="23" spans="1:16" ht="15.75" thickBot="1" x14ac:dyDescent="0.3">
      <c r="A23" s="377" t="s">
        <v>350</v>
      </c>
      <c r="B23" s="362">
        <v>0</v>
      </c>
      <c r="C23" s="362">
        <v>0</v>
      </c>
      <c r="D23" s="362">
        <v>31</v>
      </c>
      <c r="E23" s="362">
        <v>0</v>
      </c>
      <c r="F23" s="362">
        <v>0</v>
      </c>
      <c r="G23" s="362">
        <v>0</v>
      </c>
      <c r="H23" s="362">
        <v>0</v>
      </c>
      <c r="I23" s="362">
        <v>0</v>
      </c>
      <c r="J23" s="362">
        <v>0</v>
      </c>
      <c r="K23" s="362">
        <v>0</v>
      </c>
      <c r="L23" s="363">
        <v>31</v>
      </c>
      <c r="M23" s="364">
        <v>3.1</v>
      </c>
      <c r="N23" s="372"/>
      <c r="O23" s="366">
        <v>31</v>
      </c>
      <c r="P23" s="367" t="s">
        <v>481</v>
      </c>
    </row>
    <row r="24" spans="1:16" ht="15.75" thickBot="1" x14ac:dyDescent="0.3">
      <c r="A24" s="377" t="s">
        <v>277</v>
      </c>
      <c r="B24" s="362">
        <v>0</v>
      </c>
      <c r="C24" s="362">
        <v>0</v>
      </c>
      <c r="D24" s="362">
        <v>0</v>
      </c>
      <c r="E24" s="362">
        <v>0</v>
      </c>
      <c r="F24" s="362">
        <v>0</v>
      </c>
      <c r="G24" s="362">
        <v>0</v>
      </c>
      <c r="H24" s="362">
        <v>0</v>
      </c>
      <c r="I24" s="362">
        <v>0</v>
      </c>
      <c r="J24" s="362">
        <v>31</v>
      </c>
      <c r="K24" s="362">
        <v>0</v>
      </c>
      <c r="L24" s="363">
        <v>31</v>
      </c>
      <c r="M24" s="364">
        <v>3.1</v>
      </c>
      <c r="N24" s="372"/>
      <c r="O24" s="366">
        <v>31</v>
      </c>
      <c r="P24" s="367" t="s">
        <v>481</v>
      </c>
    </row>
    <row r="25" spans="1:16" ht="15.75" thickBot="1" x14ac:dyDescent="0.3">
      <c r="A25" s="377" t="s">
        <v>188</v>
      </c>
      <c r="B25" s="362">
        <v>0</v>
      </c>
      <c r="C25" s="362">
        <v>0</v>
      </c>
      <c r="D25" s="362">
        <v>0</v>
      </c>
      <c r="E25" s="362">
        <v>50</v>
      </c>
      <c r="F25" s="362">
        <v>0</v>
      </c>
      <c r="G25" s="362">
        <v>0</v>
      </c>
      <c r="H25" s="362">
        <v>0</v>
      </c>
      <c r="I25" s="362">
        <v>0</v>
      </c>
      <c r="J25" s="362">
        <v>0</v>
      </c>
      <c r="K25" s="362">
        <v>0</v>
      </c>
      <c r="L25" s="363">
        <v>50</v>
      </c>
      <c r="M25" s="364">
        <v>5</v>
      </c>
      <c r="N25" s="376"/>
      <c r="O25" s="366">
        <v>50</v>
      </c>
      <c r="P25" s="367" t="s">
        <v>481</v>
      </c>
    </row>
    <row r="26" spans="1:16" ht="15.75" thickBot="1" x14ac:dyDescent="0.3">
      <c r="A26" s="379" t="s">
        <v>57</v>
      </c>
      <c r="B26" s="362">
        <v>60</v>
      </c>
      <c r="C26" s="362">
        <v>188</v>
      </c>
      <c r="D26" s="362">
        <v>100.3</v>
      </c>
      <c r="E26" s="362">
        <v>114</v>
      </c>
      <c r="F26" s="362">
        <v>105</v>
      </c>
      <c r="G26" s="362">
        <v>34.5</v>
      </c>
      <c r="H26" s="362">
        <v>120.3</v>
      </c>
      <c r="I26" s="362">
        <v>155</v>
      </c>
      <c r="J26" s="362">
        <v>152.80000000000001</v>
      </c>
      <c r="K26" s="362">
        <v>64</v>
      </c>
      <c r="L26" s="363">
        <v>1093.8999999999999</v>
      </c>
      <c r="M26" s="364">
        <v>109.38999999999999</v>
      </c>
      <c r="N26" s="376">
        <v>1050</v>
      </c>
      <c r="O26" s="366">
        <v>43.899999999999864</v>
      </c>
      <c r="P26" s="367">
        <v>4.1809523809523768</v>
      </c>
    </row>
    <row r="27" spans="1:16" ht="15.75" thickBot="1" x14ac:dyDescent="0.3">
      <c r="A27" s="377" t="s">
        <v>59</v>
      </c>
      <c r="B27" s="362">
        <v>11</v>
      </c>
      <c r="C27" s="362">
        <v>87</v>
      </c>
      <c r="D27" s="362">
        <v>83</v>
      </c>
      <c r="E27" s="362">
        <v>33.5</v>
      </c>
      <c r="F27" s="362">
        <v>60</v>
      </c>
      <c r="G27" s="362">
        <v>74.8</v>
      </c>
      <c r="H27" s="362">
        <v>106</v>
      </c>
      <c r="I27" s="362">
        <v>9</v>
      </c>
      <c r="J27" s="362">
        <v>36</v>
      </c>
      <c r="K27" s="362">
        <v>83</v>
      </c>
      <c r="L27" s="363">
        <v>583.29999999999995</v>
      </c>
      <c r="M27" s="364">
        <v>58.33</v>
      </c>
      <c r="N27" s="376"/>
      <c r="O27" s="366">
        <v>583.29999999999995</v>
      </c>
      <c r="P27" s="367" t="s">
        <v>481</v>
      </c>
    </row>
    <row r="28" spans="1:16" ht="15.75" thickBot="1" x14ac:dyDescent="0.3">
      <c r="A28" s="377" t="s">
        <v>60</v>
      </c>
      <c r="B28" s="362">
        <v>10</v>
      </c>
      <c r="C28" s="362">
        <v>32</v>
      </c>
      <c r="D28" s="362">
        <v>44</v>
      </c>
      <c r="E28" s="362">
        <v>31</v>
      </c>
      <c r="F28" s="362">
        <v>13.7</v>
      </c>
      <c r="G28" s="362">
        <v>25.9</v>
      </c>
      <c r="H28" s="362">
        <v>36.5</v>
      </c>
      <c r="I28" s="362">
        <v>21.2</v>
      </c>
      <c r="J28" s="362">
        <v>10.5</v>
      </c>
      <c r="K28" s="362">
        <v>35</v>
      </c>
      <c r="L28" s="363">
        <v>259.79999999999995</v>
      </c>
      <c r="M28" s="364">
        <v>25.979999999999997</v>
      </c>
      <c r="N28" s="380"/>
      <c r="O28" s="366">
        <v>259.79999999999995</v>
      </c>
      <c r="P28" s="367" t="s">
        <v>481</v>
      </c>
    </row>
    <row r="29" spans="1:16" ht="15.75" thickBot="1" x14ac:dyDescent="0.3">
      <c r="A29" s="377" t="s">
        <v>52</v>
      </c>
      <c r="B29" s="362">
        <v>61.2</v>
      </c>
      <c r="C29" s="362">
        <v>0</v>
      </c>
      <c r="D29" s="362">
        <v>0</v>
      </c>
      <c r="E29" s="362">
        <v>70.400000000000006</v>
      </c>
      <c r="F29" s="362">
        <v>0</v>
      </c>
      <c r="G29" s="362">
        <v>51</v>
      </c>
      <c r="H29" s="362">
        <v>70.400000000000006</v>
      </c>
      <c r="I29" s="362">
        <v>32</v>
      </c>
      <c r="J29" s="362">
        <v>50</v>
      </c>
      <c r="K29" s="362">
        <v>0</v>
      </c>
      <c r="L29" s="363">
        <v>335</v>
      </c>
      <c r="M29" s="364">
        <v>33.5</v>
      </c>
      <c r="N29" s="381"/>
      <c r="O29" s="366">
        <v>335</v>
      </c>
      <c r="P29" s="367" t="s">
        <v>481</v>
      </c>
    </row>
    <row r="30" spans="1:16" ht="15.75" thickBot="1" x14ac:dyDescent="0.3">
      <c r="A30" s="377" t="s">
        <v>73</v>
      </c>
      <c r="B30" s="362">
        <v>172</v>
      </c>
      <c r="C30" s="362">
        <v>79</v>
      </c>
      <c r="D30" s="362">
        <v>94.2</v>
      </c>
      <c r="E30" s="362">
        <v>40</v>
      </c>
      <c r="F30" s="362">
        <v>24</v>
      </c>
      <c r="G30" s="362">
        <v>79</v>
      </c>
      <c r="H30" s="362">
        <v>52.2</v>
      </c>
      <c r="I30" s="362">
        <v>41</v>
      </c>
      <c r="J30" s="362">
        <v>57.8</v>
      </c>
      <c r="K30" s="362">
        <v>72</v>
      </c>
      <c r="L30" s="363">
        <v>711.19999999999993</v>
      </c>
      <c r="M30" s="364">
        <v>71.11999999999999</v>
      </c>
      <c r="N30" s="372"/>
      <c r="O30" s="366">
        <v>711.19999999999993</v>
      </c>
      <c r="P30" s="367" t="s">
        <v>481</v>
      </c>
    </row>
    <row r="31" spans="1:16" ht="15.75" thickBot="1" x14ac:dyDescent="0.3">
      <c r="A31" s="377" t="s">
        <v>351</v>
      </c>
      <c r="B31" s="362">
        <v>0</v>
      </c>
      <c r="C31" s="362">
        <v>0</v>
      </c>
      <c r="D31" s="362">
        <v>0</v>
      </c>
      <c r="E31" s="362">
        <v>0</v>
      </c>
      <c r="F31" s="362">
        <v>0</v>
      </c>
      <c r="G31" s="362">
        <v>0</v>
      </c>
      <c r="H31" s="362">
        <v>0</v>
      </c>
      <c r="I31" s="362">
        <v>0</v>
      </c>
      <c r="J31" s="362">
        <v>0</v>
      </c>
      <c r="K31" s="362">
        <v>0</v>
      </c>
      <c r="L31" s="363">
        <v>0</v>
      </c>
      <c r="M31" s="364">
        <v>0</v>
      </c>
      <c r="N31" s="378"/>
      <c r="O31" s="366">
        <v>0</v>
      </c>
      <c r="P31" s="367" t="s">
        <v>481</v>
      </c>
    </row>
    <row r="32" spans="1:16" ht="15.75" thickBot="1" x14ac:dyDescent="0.3">
      <c r="A32" s="377" t="s">
        <v>62</v>
      </c>
      <c r="B32" s="362">
        <v>12</v>
      </c>
      <c r="C32" s="362">
        <v>0</v>
      </c>
      <c r="D32" s="362">
        <v>0</v>
      </c>
      <c r="E32" s="362">
        <v>0</v>
      </c>
      <c r="F32" s="362">
        <v>30</v>
      </c>
      <c r="G32" s="362">
        <v>0</v>
      </c>
      <c r="H32" s="362">
        <v>0</v>
      </c>
      <c r="I32" s="362">
        <v>30</v>
      </c>
      <c r="J32" s="362">
        <v>0</v>
      </c>
      <c r="K32" s="362">
        <v>0</v>
      </c>
      <c r="L32" s="363">
        <v>72</v>
      </c>
      <c r="M32" s="364">
        <v>7.2</v>
      </c>
      <c r="N32" s="378"/>
      <c r="O32" s="366">
        <v>72</v>
      </c>
      <c r="P32" s="367" t="s">
        <v>481</v>
      </c>
    </row>
    <row r="33" spans="1:16" ht="15.75" thickBot="1" x14ac:dyDescent="0.3">
      <c r="A33" s="377" t="s">
        <v>352</v>
      </c>
      <c r="B33" s="362">
        <v>0</v>
      </c>
      <c r="C33" s="362">
        <v>0</v>
      </c>
      <c r="D33" s="362">
        <v>0</v>
      </c>
      <c r="E33" s="362">
        <v>0</v>
      </c>
      <c r="F33" s="362">
        <v>0</v>
      </c>
      <c r="G33" s="362">
        <v>0</v>
      </c>
      <c r="H33" s="362">
        <v>0</v>
      </c>
      <c r="I33" s="362">
        <v>0</v>
      </c>
      <c r="J33" s="362">
        <v>0</v>
      </c>
      <c r="K33" s="362">
        <v>0</v>
      </c>
      <c r="L33" s="363">
        <v>0</v>
      </c>
      <c r="M33" s="364">
        <v>0</v>
      </c>
      <c r="N33" s="378"/>
      <c r="O33" s="366">
        <v>0</v>
      </c>
      <c r="P33" s="367" t="s">
        <v>481</v>
      </c>
    </row>
    <row r="34" spans="1:16" ht="15.75" thickBot="1" x14ac:dyDescent="0.3">
      <c r="A34" s="377" t="s">
        <v>353</v>
      </c>
      <c r="B34" s="362">
        <v>0</v>
      </c>
      <c r="C34" s="362">
        <v>0</v>
      </c>
      <c r="D34" s="362">
        <v>0</v>
      </c>
      <c r="E34" s="362">
        <v>0</v>
      </c>
      <c r="F34" s="362">
        <v>0</v>
      </c>
      <c r="G34" s="362">
        <v>0</v>
      </c>
      <c r="H34" s="362">
        <v>0</v>
      </c>
      <c r="I34" s="362">
        <v>0</v>
      </c>
      <c r="J34" s="362">
        <v>0</v>
      </c>
      <c r="K34" s="362">
        <v>0</v>
      </c>
      <c r="L34" s="363">
        <v>0</v>
      </c>
      <c r="M34" s="364">
        <v>0</v>
      </c>
      <c r="N34" s="372"/>
      <c r="O34" s="366">
        <v>0</v>
      </c>
      <c r="P34" s="367" t="s">
        <v>481</v>
      </c>
    </row>
    <row r="35" spans="1:16" ht="15.75" thickBot="1" x14ac:dyDescent="0.3">
      <c r="A35" s="382" t="s">
        <v>75</v>
      </c>
      <c r="B35" s="362">
        <v>1.2</v>
      </c>
      <c r="C35" s="362">
        <v>0</v>
      </c>
      <c r="D35" s="362">
        <v>1</v>
      </c>
      <c r="E35" s="362">
        <v>1</v>
      </c>
      <c r="F35" s="362">
        <v>1.2</v>
      </c>
      <c r="G35" s="362">
        <v>1</v>
      </c>
      <c r="H35" s="362">
        <v>1</v>
      </c>
      <c r="I35" s="362">
        <v>1</v>
      </c>
      <c r="J35" s="362">
        <v>0</v>
      </c>
      <c r="K35" s="362">
        <v>0</v>
      </c>
      <c r="L35" s="363">
        <v>7.4</v>
      </c>
      <c r="M35" s="364">
        <v>0.74</v>
      </c>
      <c r="N35" s="372"/>
      <c r="O35" s="366">
        <v>7.4</v>
      </c>
      <c r="P35" s="367" t="s">
        <v>481</v>
      </c>
    </row>
    <row r="36" spans="1:16" ht="15.75" thickBot="1" x14ac:dyDescent="0.3">
      <c r="A36" s="379" t="s">
        <v>30</v>
      </c>
      <c r="B36" s="362">
        <v>20.6</v>
      </c>
      <c r="C36" s="362">
        <v>19.399999999999999</v>
      </c>
      <c r="D36" s="362">
        <v>17</v>
      </c>
      <c r="E36" s="362">
        <v>11</v>
      </c>
      <c r="F36" s="362">
        <v>19</v>
      </c>
      <c r="G36" s="362">
        <v>17.5</v>
      </c>
      <c r="H36" s="362">
        <v>14</v>
      </c>
      <c r="I36" s="362">
        <v>17</v>
      </c>
      <c r="J36" s="362">
        <v>14.6</v>
      </c>
      <c r="K36" s="362">
        <v>12</v>
      </c>
      <c r="L36" s="363">
        <v>162.1</v>
      </c>
      <c r="M36" s="364">
        <v>16.21</v>
      </c>
      <c r="N36" s="372">
        <v>158</v>
      </c>
      <c r="O36" s="366">
        <v>4.0999999999999943</v>
      </c>
      <c r="P36" s="367">
        <v>2.5949367088607573</v>
      </c>
    </row>
    <row r="37" spans="1:16" ht="15.75" thickBot="1" x14ac:dyDescent="0.3">
      <c r="A37" s="379" t="s">
        <v>61</v>
      </c>
      <c r="B37" s="362">
        <v>7</v>
      </c>
      <c r="C37" s="362">
        <v>5.8999999999999995</v>
      </c>
      <c r="D37" s="362">
        <v>9.6999999999999993</v>
      </c>
      <c r="E37" s="362">
        <v>17</v>
      </c>
      <c r="F37" s="362">
        <v>6.6000000000000005</v>
      </c>
      <c r="G37" s="362">
        <v>8</v>
      </c>
      <c r="H37" s="362">
        <v>9</v>
      </c>
      <c r="I37" s="362">
        <v>6.1</v>
      </c>
      <c r="J37" s="362">
        <v>7</v>
      </c>
      <c r="K37" s="362">
        <v>9.6</v>
      </c>
      <c r="L37" s="363">
        <v>85.899999999999991</v>
      </c>
      <c r="M37" s="364">
        <v>8.59</v>
      </c>
      <c r="N37" s="381">
        <v>83</v>
      </c>
      <c r="O37" s="366">
        <v>2.8999999999999915</v>
      </c>
      <c r="P37" s="367">
        <v>3.4939759036144409</v>
      </c>
    </row>
    <row r="38" spans="1:16" ht="15.75" thickBot="1" x14ac:dyDescent="0.3">
      <c r="A38" s="383" t="s">
        <v>82</v>
      </c>
      <c r="B38" s="362">
        <v>70</v>
      </c>
      <c r="C38" s="362">
        <v>70</v>
      </c>
      <c r="D38" s="362">
        <v>70</v>
      </c>
      <c r="E38" s="362">
        <v>70</v>
      </c>
      <c r="F38" s="362">
        <v>70</v>
      </c>
      <c r="G38" s="362">
        <v>70</v>
      </c>
      <c r="H38" s="362">
        <v>70</v>
      </c>
      <c r="I38" s="362">
        <v>70</v>
      </c>
      <c r="J38" s="362">
        <v>70</v>
      </c>
      <c r="K38" s="362">
        <v>70</v>
      </c>
      <c r="L38" s="363">
        <v>700</v>
      </c>
      <c r="M38" s="364">
        <v>70</v>
      </c>
      <c r="N38" s="381"/>
      <c r="O38" s="366">
        <v>700</v>
      </c>
      <c r="P38" s="367" t="s">
        <v>481</v>
      </c>
    </row>
    <row r="39" spans="1:16" ht="15.75" thickBot="1" x14ac:dyDescent="0.3">
      <c r="A39" s="383" t="s">
        <v>295</v>
      </c>
      <c r="B39" s="362">
        <v>0</v>
      </c>
      <c r="C39" s="362">
        <v>30</v>
      </c>
      <c r="D39" s="362">
        <v>13.5</v>
      </c>
      <c r="E39" s="362">
        <v>0</v>
      </c>
      <c r="F39" s="362">
        <v>0</v>
      </c>
      <c r="G39" s="362">
        <v>0</v>
      </c>
      <c r="H39" s="362">
        <v>0</v>
      </c>
      <c r="I39" s="362">
        <v>0</v>
      </c>
      <c r="J39" s="362">
        <v>30</v>
      </c>
      <c r="K39" s="362">
        <v>12</v>
      </c>
      <c r="L39" s="363">
        <v>85.5</v>
      </c>
      <c r="M39" s="364">
        <v>8.5500000000000007</v>
      </c>
      <c r="N39" s="378"/>
      <c r="O39" s="366">
        <v>85.5</v>
      </c>
      <c r="P39" s="367" t="s">
        <v>481</v>
      </c>
    </row>
    <row r="40" spans="1:16" ht="15.75" thickBot="1" x14ac:dyDescent="0.3">
      <c r="A40" s="383" t="s">
        <v>354</v>
      </c>
      <c r="B40" s="362">
        <v>0</v>
      </c>
      <c r="C40" s="362">
        <v>0</v>
      </c>
      <c r="D40" s="362">
        <v>0</v>
      </c>
      <c r="E40" s="362">
        <v>0</v>
      </c>
      <c r="F40" s="362">
        <v>0</v>
      </c>
      <c r="G40" s="362">
        <v>0</v>
      </c>
      <c r="H40" s="362">
        <v>0</v>
      </c>
      <c r="I40" s="362">
        <v>0</v>
      </c>
      <c r="J40" s="362">
        <v>0</v>
      </c>
      <c r="K40" s="362">
        <v>0</v>
      </c>
      <c r="L40" s="363">
        <v>0</v>
      </c>
      <c r="M40" s="364">
        <v>0</v>
      </c>
      <c r="N40" s="384"/>
      <c r="O40" s="366">
        <v>0</v>
      </c>
      <c r="P40" s="367" t="s">
        <v>481</v>
      </c>
    </row>
    <row r="41" spans="1:16" ht="15.75" thickBot="1" x14ac:dyDescent="0.3">
      <c r="A41" s="383" t="s">
        <v>355</v>
      </c>
      <c r="B41" s="362">
        <v>0</v>
      </c>
      <c r="C41" s="362">
        <v>0</v>
      </c>
      <c r="D41" s="362">
        <v>0</v>
      </c>
      <c r="E41" s="362">
        <v>0</v>
      </c>
      <c r="F41" s="362">
        <v>0</v>
      </c>
      <c r="G41" s="362">
        <v>0</v>
      </c>
      <c r="H41" s="362">
        <v>0</v>
      </c>
      <c r="I41" s="362">
        <v>0</v>
      </c>
      <c r="J41" s="362">
        <v>0</v>
      </c>
      <c r="K41" s="362">
        <v>0</v>
      </c>
      <c r="L41" s="363">
        <v>0</v>
      </c>
      <c r="M41" s="364">
        <v>0</v>
      </c>
      <c r="N41" s="376"/>
      <c r="O41" s="366">
        <v>0</v>
      </c>
      <c r="P41" s="367" t="s">
        <v>481</v>
      </c>
    </row>
    <row r="42" spans="1:16" ht="15.75" thickBot="1" x14ac:dyDescent="0.3">
      <c r="A42" s="379" t="s">
        <v>138</v>
      </c>
      <c r="B42" s="362">
        <v>25</v>
      </c>
      <c r="C42" s="362">
        <v>20</v>
      </c>
      <c r="D42" s="362">
        <v>0</v>
      </c>
      <c r="E42" s="362">
        <v>0</v>
      </c>
      <c r="F42" s="362">
        <v>0</v>
      </c>
      <c r="G42" s="362">
        <v>0</v>
      </c>
      <c r="H42" s="362">
        <v>0</v>
      </c>
      <c r="I42" s="362">
        <v>0</v>
      </c>
      <c r="J42" s="362">
        <v>0</v>
      </c>
      <c r="K42" s="362">
        <v>0</v>
      </c>
      <c r="L42" s="363">
        <v>45</v>
      </c>
      <c r="M42" s="364">
        <v>4.5</v>
      </c>
      <c r="N42" s="376"/>
      <c r="O42" s="366">
        <v>45</v>
      </c>
      <c r="P42" s="367" t="s">
        <v>481</v>
      </c>
    </row>
    <row r="43" spans="1:16" ht="15.75" thickBot="1" x14ac:dyDescent="0.3">
      <c r="A43" s="379" t="s">
        <v>47</v>
      </c>
      <c r="B43" s="362">
        <v>100</v>
      </c>
      <c r="C43" s="362">
        <v>0</v>
      </c>
      <c r="D43" s="362">
        <v>100</v>
      </c>
      <c r="E43" s="362">
        <v>150</v>
      </c>
      <c r="F43" s="362">
        <v>0</v>
      </c>
      <c r="G43" s="362">
        <v>100</v>
      </c>
      <c r="H43" s="362">
        <v>0</v>
      </c>
      <c r="I43" s="362">
        <v>100</v>
      </c>
      <c r="J43" s="362">
        <v>100</v>
      </c>
      <c r="K43" s="362">
        <v>100</v>
      </c>
      <c r="L43" s="363">
        <v>750</v>
      </c>
      <c r="M43" s="364">
        <v>75</v>
      </c>
      <c r="N43" s="376">
        <v>750</v>
      </c>
      <c r="O43" s="366">
        <v>0</v>
      </c>
      <c r="P43" s="367">
        <v>0</v>
      </c>
    </row>
    <row r="44" spans="1:16" ht="15.75" thickBot="1" x14ac:dyDescent="0.3">
      <c r="A44" s="377" t="s">
        <v>356</v>
      </c>
      <c r="B44" s="362">
        <v>0</v>
      </c>
      <c r="C44" s="362">
        <v>0</v>
      </c>
      <c r="D44" s="362">
        <v>15</v>
      </c>
      <c r="E44" s="362">
        <v>0</v>
      </c>
      <c r="F44" s="362">
        <v>0</v>
      </c>
      <c r="G44" s="362">
        <v>15</v>
      </c>
      <c r="H44" s="362">
        <v>0</v>
      </c>
      <c r="I44" s="362">
        <v>0</v>
      </c>
      <c r="J44" s="362">
        <v>0</v>
      </c>
      <c r="K44" s="362">
        <v>0</v>
      </c>
      <c r="L44" s="363">
        <v>30</v>
      </c>
      <c r="M44" s="364">
        <v>3</v>
      </c>
      <c r="N44" s="376"/>
      <c r="O44" s="366">
        <v>30</v>
      </c>
      <c r="P44" s="367" t="s">
        <v>481</v>
      </c>
    </row>
    <row r="45" spans="1:16" ht="15.75" thickBot="1" x14ac:dyDescent="0.3">
      <c r="A45" s="377" t="s">
        <v>357</v>
      </c>
      <c r="B45" s="362">
        <v>0</v>
      </c>
      <c r="C45" s="362">
        <v>0</v>
      </c>
      <c r="D45" s="362">
        <v>0</v>
      </c>
      <c r="E45" s="362">
        <v>0</v>
      </c>
      <c r="F45" s="362">
        <v>15</v>
      </c>
      <c r="G45" s="362">
        <v>0</v>
      </c>
      <c r="H45" s="362">
        <v>0</v>
      </c>
      <c r="I45" s="362">
        <v>15</v>
      </c>
      <c r="J45" s="362">
        <v>0</v>
      </c>
      <c r="K45" s="362">
        <v>0</v>
      </c>
      <c r="L45" s="363">
        <v>30</v>
      </c>
      <c r="M45" s="364">
        <v>3</v>
      </c>
      <c r="N45" s="376"/>
      <c r="O45" s="366">
        <v>30</v>
      </c>
      <c r="P45" s="367" t="s">
        <v>481</v>
      </c>
    </row>
    <row r="46" spans="1:16" ht="15.75" thickBot="1" x14ac:dyDescent="0.3">
      <c r="A46" s="377" t="s">
        <v>358</v>
      </c>
      <c r="B46" s="362">
        <v>0</v>
      </c>
      <c r="C46" s="362">
        <v>0</v>
      </c>
      <c r="D46" s="362">
        <v>0</v>
      </c>
      <c r="E46" s="362">
        <v>0</v>
      </c>
      <c r="F46" s="362">
        <v>0</v>
      </c>
      <c r="G46" s="362">
        <v>0</v>
      </c>
      <c r="H46" s="362">
        <v>0</v>
      </c>
      <c r="I46" s="362">
        <v>0</v>
      </c>
      <c r="J46" s="362">
        <v>0</v>
      </c>
      <c r="K46" s="362">
        <v>0</v>
      </c>
      <c r="L46" s="363">
        <v>0</v>
      </c>
      <c r="M46" s="364">
        <v>0</v>
      </c>
      <c r="N46" s="376"/>
      <c r="O46" s="366">
        <v>0</v>
      </c>
      <c r="P46" s="367" t="s">
        <v>481</v>
      </c>
    </row>
    <row r="47" spans="1:16" ht="15.75" thickBot="1" x14ac:dyDescent="0.3">
      <c r="A47" s="377" t="s">
        <v>220</v>
      </c>
      <c r="B47" s="362">
        <v>0</v>
      </c>
      <c r="C47" s="362">
        <v>0</v>
      </c>
      <c r="D47" s="362">
        <v>0</v>
      </c>
      <c r="E47" s="362">
        <v>0</v>
      </c>
      <c r="F47" s="362">
        <v>15</v>
      </c>
      <c r="G47" s="362">
        <v>0</v>
      </c>
      <c r="H47" s="362">
        <v>0</v>
      </c>
      <c r="I47" s="362">
        <v>0</v>
      </c>
      <c r="J47" s="362">
        <v>7</v>
      </c>
      <c r="K47" s="362">
        <v>0</v>
      </c>
      <c r="L47" s="363">
        <v>22</v>
      </c>
      <c r="M47" s="364">
        <v>2.2000000000000002</v>
      </c>
      <c r="N47" s="376"/>
      <c r="O47" s="366">
        <v>22</v>
      </c>
      <c r="P47" s="367" t="s">
        <v>481</v>
      </c>
    </row>
    <row r="48" spans="1:16" ht="15.75" thickBot="1" x14ac:dyDescent="0.3">
      <c r="A48" s="377" t="s">
        <v>359</v>
      </c>
      <c r="B48" s="362">
        <v>0</v>
      </c>
      <c r="C48" s="362">
        <v>0</v>
      </c>
      <c r="D48" s="362">
        <v>0</v>
      </c>
      <c r="E48" s="362">
        <v>0</v>
      </c>
      <c r="F48" s="362">
        <v>0</v>
      </c>
      <c r="G48" s="362">
        <v>0</v>
      </c>
      <c r="H48" s="362">
        <v>0</v>
      </c>
      <c r="I48" s="362">
        <v>0</v>
      </c>
      <c r="J48" s="362">
        <v>0</v>
      </c>
      <c r="K48" s="362">
        <v>0</v>
      </c>
      <c r="L48" s="363">
        <v>0</v>
      </c>
      <c r="M48" s="364">
        <v>0</v>
      </c>
      <c r="N48" s="378"/>
      <c r="O48" s="366">
        <v>0</v>
      </c>
      <c r="P48" s="367" t="s">
        <v>481</v>
      </c>
    </row>
    <row r="49" spans="1:16" ht="15.75" thickBot="1" x14ac:dyDescent="0.3">
      <c r="A49" s="377" t="s">
        <v>31</v>
      </c>
      <c r="B49" s="362">
        <v>114.3</v>
      </c>
      <c r="C49" s="362">
        <v>285.39999999999998</v>
      </c>
      <c r="D49" s="362">
        <v>190</v>
      </c>
      <c r="E49" s="362">
        <v>136</v>
      </c>
      <c r="F49" s="362">
        <v>225</v>
      </c>
      <c r="G49" s="362">
        <v>195</v>
      </c>
      <c r="H49" s="362">
        <v>124</v>
      </c>
      <c r="I49" s="362">
        <v>210</v>
      </c>
      <c r="J49" s="362">
        <v>220</v>
      </c>
      <c r="K49" s="362">
        <v>190</v>
      </c>
      <c r="L49" s="363">
        <v>1889.7</v>
      </c>
      <c r="M49" s="364">
        <v>188.97</v>
      </c>
      <c r="N49" s="372"/>
      <c r="O49" s="366">
        <v>1889.7</v>
      </c>
      <c r="P49" s="367" t="s">
        <v>481</v>
      </c>
    </row>
    <row r="50" spans="1:16" ht="15.75" thickBot="1" x14ac:dyDescent="0.3">
      <c r="A50" s="377" t="s">
        <v>90</v>
      </c>
      <c r="B50" s="362">
        <v>150</v>
      </c>
      <c r="C50" s="362">
        <v>0</v>
      </c>
      <c r="D50" s="362">
        <v>0</v>
      </c>
      <c r="E50" s="362">
        <v>150</v>
      </c>
      <c r="F50" s="362">
        <v>0</v>
      </c>
      <c r="G50" s="362">
        <v>0</v>
      </c>
      <c r="H50" s="362">
        <v>150</v>
      </c>
      <c r="I50" s="362">
        <v>0</v>
      </c>
      <c r="J50" s="362">
        <v>0</v>
      </c>
      <c r="K50" s="362">
        <v>150</v>
      </c>
      <c r="L50" s="363">
        <v>600</v>
      </c>
      <c r="M50" s="364">
        <v>60</v>
      </c>
      <c r="N50" s="372"/>
      <c r="O50" s="366">
        <v>600</v>
      </c>
      <c r="P50" s="367" t="s">
        <v>481</v>
      </c>
    </row>
    <row r="51" spans="1:16" ht="15.75" thickBot="1" x14ac:dyDescent="0.3">
      <c r="A51" s="377" t="s">
        <v>129</v>
      </c>
      <c r="B51" s="362">
        <v>0</v>
      </c>
      <c r="C51" s="362">
        <v>150</v>
      </c>
      <c r="D51" s="362">
        <v>0</v>
      </c>
      <c r="E51" s="362">
        <v>0</v>
      </c>
      <c r="F51" s="362">
        <v>150</v>
      </c>
      <c r="G51" s="362">
        <v>0</v>
      </c>
      <c r="H51" s="362">
        <v>0</v>
      </c>
      <c r="I51" s="362">
        <v>150</v>
      </c>
      <c r="J51" s="362">
        <v>0</v>
      </c>
      <c r="K51" s="362">
        <v>0</v>
      </c>
      <c r="L51" s="363">
        <v>450</v>
      </c>
      <c r="M51" s="364">
        <v>45</v>
      </c>
      <c r="N51" s="381"/>
      <c r="O51" s="366">
        <v>450</v>
      </c>
      <c r="P51" s="367" t="s">
        <v>481</v>
      </c>
    </row>
    <row r="52" spans="1:16" ht="15.75" thickBot="1" x14ac:dyDescent="0.3">
      <c r="A52" s="377" t="s">
        <v>165</v>
      </c>
      <c r="B52" s="362">
        <v>0</v>
      </c>
      <c r="C52" s="362">
        <v>0</v>
      </c>
      <c r="D52" s="362">
        <v>150</v>
      </c>
      <c r="E52" s="362">
        <v>0</v>
      </c>
      <c r="F52" s="362">
        <v>0</v>
      </c>
      <c r="G52" s="362">
        <v>150</v>
      </c>
      <c r="H52" s="362">
        <v>0</v>
      </c>
      <c r="I52" s="362">
        <v>0</v>
      </c>
      <c r="J52" s="362">
        <v>150</v>
      </c>
      <c r="K52" s="362">
        <v>0</v>
      </c>
      <c r="L52" s="363">
        <v>450</v>
      </c>
      <c r="M52" s="364">
        <v>45</v>
      </c>
      <c r="N52" s="378"/>
      <c r="O52" s="366">
        <v>450</v>
      </c>
      <c r="P52" s="367"/>
    </row>
    <row r="53" spans="1:16" ht="15.75" thickBot="1" x14ac:dyDescent="0.3">
      <c r="A53" s="377" t="s">
        <v>221</v>
      </c>
      <c r="B53" s="362">
        <v>0</v>
      </c>
      <c r="C53" s="362">
        <v>0</v>
      </c>
      <c r="D53" s="362">
        <v>0</v>
      </c>
      <c r="E53" s="362">
        <v>0</v>
      </c>
      <c r="F53" s="362">
        <v>25</v>
      </c>
      <c r="G53" s="362">
        <v>0</v>
      </c>
      <c r="H53" s="362">
        <v>25</v>
      </c>
      <c r="I53" s="362">
        <v>0</v>
      </c>
      <c r="J53" s="362">
        <v>0</v>
      </c>
      <c r="K53" s="362">
        <v>0</v>
      </c>
      <c r="L53" s="363">
        <v>50</v>
      </c>
      <c r="M53" s="364">
        <v>5</v>
      </c>
      <c r="N53" s="376"/>
      <c r="O53" s="366">
        <v>50</v>
      </c>
      <c r="P53" s="367" t="s">
        <v>481</v>
      </c>
    </row>
    <row r="54" spans="1:16" ht="15.75" thickBot="1" x14ac:dyDescent="0.3">
      <c r="A54" s="379" t="s">
        <v>63</v>
      </c>
      <c r="B54" s="362">
        <v>5</v>
      </c>
      <c r="C54" s="362">
        <v>10</v>
      </c>
      <c r="D54" s="362">
        <v>0</v>
      </c>
      <c r="E54" s="362">
        <v>15</v>
      </c>
      <c r="F54" s="362">
        <v>29</v>
      </c>
      <c r="G54" s="362">
        <v>5</v>
      </c>
      <c r="H54" s="362">
        <v>4.4000000000000004</v>
      </c>
      <c r="I54" s="362">
        <v>5</v>
      </c>
      <c r="J54" s="362">
        <v>5</v>
      </c>
      <c r="K54" s="362">
        <v>0</v>
      </c>
      <c r="L54" s="363">
        <v>78.400000000000006</v>
      </c>
      <c r="M54" s="364">
        <v>7.8400000000000007</v>
      </c>
      <c r="N54" s="373">
        <v>80</v>
      </c>
      <c r="O54" s="366">
        <v>-1.5999999999999943</v>
      </c>
      <c r="P54" s="367">
        <v>-1.9999999999999858</v>
      </c>
    </row>
    <row r="55" spans="1:16" ht="15.75" thickBot="1" x14ac:dyDescent="0.3">
      <c r="A55" s="379" t="s">
        <v>137</v>
      </c>
      <c r="B55" s="362">
        <v>0</v>
      </c>
      <c r="C55" s="362">
        <v>75</v>
      </c>
      <c r="D55" s="362">
        <v>0</v>
      </c>
      <c r="E55" s="362">
        <v>0</v>
      </c>
      <c r="F55" s="362">
        <v>113</v>
      </c>
      <c r="G55" s="362">
        <v>0</v>
      </c>
      <c r="H55" s="362">
        <v>101</v>
      </c>
      <c r="I55" s="362">
        <v>0</v>
      </c>
      <c r="J55" s="362">
        <v>0</v>
      </c>
      <c r="K55" s="362">
        <v>16</v>
      </c>
      <c r="L55" s="363">
        <v>305</v>
      </c>
      <c r="M55" s="364">
        <v>30.5</v>
      </c>
      <c r="N55" s="385">
        <v>300</v>
      </c>
      <c r="O55" s="366">
        <v>5</v>
      </c>
      <c r="P55" s="367">
        <v>1.6666666666666572</v>
      </c>
    </row>
    <row r="56" spans="1:16" ht="15.75" thickBot="1" x14ac:dyDescent="0.3">
      <c r="A56" s="371" t="s">
        <v>56</v>
      </c>
      <c r="B56" s="362">
        <v>68.2</v>
      </c>
      <c r="C56" s="362">
        <v>16</v>
      </c>
      <c r="D56" s="362">
        <v>22.8</v>
      </c>
      <c r="E56" s="362">
        <v>74</v>
      </c>
      <c r="F56" s="362">
        <v>0</v>
      </c>
      <c r="G56" s="362">
        <v>22.8</v>
      </c>
      <c r="H56" s="362">
        <v>74</v>
      </c>
      <c r="I56" s="362">
        <v>67</v>
      </c>
      <c r="J56" s="362">
        <v>22.8</v>
      </c>
      <c r="K56" s="362">
        <v>47.7</v>
      </c>
      <c r="L56" s="363">
        <v>415.3</v>
      </c>
      <c r="M56" s="364">
        <v>41.53</v>
      </c>
      <c r="N56" s="385"/>
      <c r="O56" s="366">
        <v>415.3</v>
      </c>
      <c r="P56" s="367" t="s">
        <v>481</v>
      </c>
    </row>
    <row r="57" spans="1:16" ht="15.75" thickBot="1" x14ac:dyDescent="0.3">
      <c r="A57" s="371" t="s">
        <v>360</v>
      </c>
      <c r="B57" s="362">
        <v>0</v>
      </c>
      <c r="C57" s="362">
        <v>0</v>
      </c>
      <c r="D57" s="362">
        <v>0</v>
      </c>
      <c r="E57" s="362">
        <v>0</v>
      </c>
      <c r="F57" s="362">
        <v>0</v>
      </c>
      <c r="G57" s="362">
        <v>0</v>
      </c>
      <c r="H57" s="362">
        <v>0</v>
      </c>
      <c r="I57" s="362">
        <v>0</v>
      </c>
      <c r="J57" s="362">
        <v>0</v>
      </c>
      <c r="K57" s="362">
        <v>0</v>
      </c>
      <c r="L57" s="363">
        <v>0</v>
      </c>
      <c r="M57" s="364">
        <v>0</v>
      </c>
      <c r="N57" s="385"/>
      <c r="O57" s="366">
        <v>0</v>
      </c>
      <c r="P57" s="367" t="s">
        <v>481</v>
      </c>
    </row>
    <row r="58" spans="1:16" ht="15.75" thickBot="1" x14ac:dyDescent="0.3">
      <c r="A58" s="379" t="s">
        <v>157</v>
      </c>
      <c r="B58" s="362">
        <v>0</v>
      </c>
      <c r="C58" s="362">
        <v>0</v>
      </c>
      <c r="D58" s="362">
        <v>63</v>
      </c>
      <c r="E58" s="362">
        <v>0</v>
      </c>
      <c r="F58" s="362">
        <v>29</v>
      </c>
      <c r="G58" s="362">
        <v>0</v>
      </c>
      <c r="H58" s="362">
        <v>0</v>
      </c>
      <c r="I58" s="362">
        <v>23.5</v>
      </c>
      <c r="J58" s="362">
        <v>0</v>
      </c>
      <c r="K58" s="362">
        <v>64.5</v>
      </c>
      <c r="L58" s="363">
        <v>180</v>
      </c>
      <c r="M58" s="364">
        <v>18</v>
      </c>
      <c r="N58" s="372">
        <v>180</v>
      </c>
      <c r="O58" s="366">
        <v>0</v>
      </c>
      <c r="P58" s="367">
        <v>0</v>
      </c>
    </row>
    <row r="59" spans="1:16" ht="15.75" thickBot="1" x14ac:dyDescent="0.3">
      <c r="A59" s="379" t="s">
        <v>110</v>
      </c>
      <c r="B59" s="362">
        <v>0</v>
      </c>
      <c r="C59" s="362">
        <v>7</v>
      </c>
      <c r="D59" s="362">
        <v>0</v>
      </c>
      <c r="E59" s="362">
        <v>7</v>
      </c>
      <c r="F59" s="362">
        <v>0</v>
      </c>
      <c r="G59" s="362">
        <v>7</v>
      </c>
      <c r="H59" s="362">
        <v>10</v>
      </c>
      <c r="I59" s="362">
        <v>7</v>
      </c>
      <c r="J59" s="362">
        <v>0</v>
      </c>
      <c r="K59" s="362">
        <v>7</v>
      </c>
      <c r="L59" s="363">
        <v>45</v>
      </c>
      <c r="M59" s="364">
        <v>4.5</v>
      </c>
      <c r="N59" s="386">
        <v>45</v>
      </c>
      <c r="O59" s="366">
        <v>0</v>
      </c>
      <c r="P59" s="367">
        <v>0</v>
      </c>
    </row>
    <row r="60" spans="1:16" ht="15.75" thickBot="1" x14ac:dyDescent="0.3">
      <c r="A60" s="379" t="s">
        <v>231</v>
      </c>
      <c r="B60" s="362">
        <v>0</v>
      </c>
      <c r="C60" s="362">
        <v>70</v>
      </c>
      <c r="D60" s="362">
        <v>0</v>
      </c>
      <c r="E60" s="362">
        <v>0</v>
      </c>
      <c r="F60" s="362">
        <v>64</v>
      </c>
      <c r="G60" s="362">
        <v>60</v>
      </c>
      <c r="H60" s="362">
        <v>29</v>
      </c>
      <c r="I60" s="362">
        <v>0</v>
      </c>
      <c r="J60" s="362">
        <v>63</v>
      </c>
      <c r="K60" s="362">
        <v>0</v>
      </c>
      <c r="L60" s="363">
        <v>286</v>
      </c>
      <c r="M60" s="364">
        <v>28.6</v>
      </c>
      <c r="N60" s="387">
        <v>280</v>
      </c>
      <c r="O60" s="366">
        <v>6</v>
      </c>
      <c r="P60" s="367">
        <v>2.1428571428571388</v>
      </c>
    </row>
    <row r="61" spans="1:16" ht="15.75" thickBot="1" x14ac:dyDescent="0.3">
      <c r="A61" s="379" t="s">
        <v>146</v>
      </c>
      <c r="B61" s="362">
        <v>0</v>
      </c>
      <c r="C61" s="362">
        <v>0</v>
      </c>
      <c r="D61" s="362">
        <v>3</v>
      </c>
      <c r="E61" s="362">
        <v>0</v>
      </c>
      <c r="F61" s="362">
        <v>0</v>
      </c>
      <c r="G61" s="362">
        <v>3</v>
      </c>
      <c r="H61" s="362">
        <v>0</v>
      </c>
      <c r="I61" s="362">
        <v>0</v>
      </c>
      <c r="J61" s="362">
        <v>3</v>
      </c>
      <c r="K61" s="362">
        <v>0</v>
      </c>
      <c r="L61" s="363">
        <v>9</v>
      </c>
      <c r="M61" s="364">
        <v>0.9</v>
      </c>
      <c r="N61" s="388">
        <v>9</v>
      </c>
      <c r="O61" s="366">
        <v>0</v>
      </c>
      <c r="P61" s="367">
        <v>0</v>
      </c>
    </row>
    <row r="62" spans="1:16" ht="15.75" thickBot="1" x14ac:dyDescent="0.3">
      <c r="A62" s="379" t="s">
        <v>106</v>
      </c>
      <c r="B62" s="362">
        <v>0</v>
      </c>
      <c r="C62" s="362">
        <v>1.7</v>
      </c>
      <c r="D62" s="362">
        <v>0</v>
      </c>
      <c r="E62" s="362">
        <v>0</v>
      </c>
      <c r="F62" s="362">
        <v>1.7</v>
      </c>
      <c r="G62" s="362">
        <v>0</v>
      </c>
      <c r="H62" s="362">
        <v>0</v>
      </c>
      <c r="I62" s="362">
        <v>1.7</v>
      </c>
      <c r="J62" s="362">
        <v>0</v>
      </c>
      <c r="K62" s="362">
        <v>0</v>
      </c>
      <c r="L62" s="363">
        <v>5.0999999999999996</v>
      </c>
      <c r="M62" s="364">
        <v>0.51</v>
      </c>
      <c r="N62" s="376">
        <v>5</v>
      </c>
      <c r="O62" s="366">
        <v>9.9999999999999645E-2</v>
      </c>
      <c r="P62" s="367">
        <v>2</v>
      </c>
    </row>
    <row r="63" spans="1:16" ht="15.75" thickBot="1" x14ac:dyDescent="0.3">
      <c r="A63" s="379" t="s">
        <v>93</v>
      </c>
      <c r="B63" s="362">
        <v>15</v>
      </c>
      <c r="C63" s="362">
        <v>15</v>
      </c>
      <c r="D63" s="362">
        <v>15</v>
      </c>
      <c r="E63" s="362">
        <v>0</v>
      </c>
      <c r="F63" s="362">
        <v>24</v>
      </c>
      <c r="G63" s="362">
        <v>15</v>
      </c>
      <c r="H63" s="362">
        <v>0</v>
      </c>
      <c r="I63" s="362">
        <v>0</v>
      </c>
      <c r="J63" s="362">
        <v>36</v>
      </c>
      <c r="K63" s="362">
        <v>30</v>
      </c>
      <c r="L63" s="363">
        <v>150</v>
      </c>
      <c r="M63" s="364">
        <v>15</v>
      </c>
      <c r="N63" s="389"/>
      <c r="O63" s="366">
        <v>150</v>
      </c>
      <c r="P63" s="367" t="s">
        <v>481</v>
      </c>
    </row>
    <row r="64" spans="1:16" ht="15.75" thickBot="1" x14ac:dyDescent="0.3">
      <c r="A64" s="379" t="s">
        <v>361</v>
      </c>
      <c r="B64" s="362">
        <v>0</v>
      </c>
      <c r="C64" s="362">
        <v>0</v>
      </c>
      <c r="D64" s="362">
        <v>0</v>
      </c>
      <c r="E64" s="362">
        <v>0</v>
      </c>
      <c r="F64" s="362">
        <v>0</v>
      </c>
      <c r="G64" s="362">
        <v>0</v>
      </c>
      <c r="H64" s="362">
        <v>0</v>
      </c>
      <c r="I64" s="362">
        <v>0</v>
      </c>
      <c r="J64" s="362">
        <v>0</v>
      </c>
      <c r="K64" s="362">
        <v>0</v>
      </c>
      <c r="L64" s="363">
        <v>0</v>
      </c>
      <c r="M64" s="364">
        <v>0</v>
      </c>
      <c r="N64" s="375"/>
      <c r="O64" s="366">
        <v>0</v>
      </c>
      <c r="P64" s="367" t="s">
        <v>481</v>
      </c>
    </row>
    <row r="65" spans="1:16" ht="15.75" thickBot="1" x14ac:dyDescent="0.3">
      <c r="A65" s="379" t="s">
        <v>64</v>
      </c>
      <c r="B65" s="362">
        <v>4.5</v>
      </c>
      <c r="C65" s="362">
        <v>4.7</v>
      </c>
      <c r="D65" s="362">
        <v>4.8</v>
      </c>
      <c r="E65" s="362">
        <v>6.1999999999999993</v>
      </c>
      <c r="F65" s="362">
        <v>4.5999999999999996</v>
      </c>
      <c r="G65" s="362">
        <v>4.5999999999999996</v>
      </c>
      <c r="H65" s="362">
        <v>4.55</v>
      </c>
      <c r="I65" s="362">
        <v>3.8</v>
      </c>
      <c r="J65" s="362">
        <v>4.8499999999999996</v>
      </c>
      <c r="K65" s="362">
        <v>4.3</v>
      </c>
      <c r="L65" s="363">
        <v>46.899999999999991</v>
      </c>
      <c r="M65" s="364">
        <v>4.6899999999999995</v>
      </c>
      <c r="N65" s="390">
        <v>45</v>
      </c>
      <c r="O65" s="366">
        <v>1.8999999999999915</v>
      </c>
      <c r="P65" s="367">
        <v>4.2222222222222001</v>
      </c>
    </row>
    <row r="66" spans="1:16" ht="15.75" thickBot="1" x14ac:dyDescent="0.3">
      <c r="A66" s="379" t="s">
        <v>362</v>
      </c>
      <c r="B66" s="362">
        <v>5.75</v>
      </c>
      <c r="C66" s="362">
        <v>0</v>
      </c>
      <c r="D66" s="362">
        <v>0</v>
      </c>
      <c r="E66" s="362">
        <v>5.75</v>
      </c>
      <c r="F66" s="362">
        <v>0</v>
      </c>
      <c r="G66" s="362">
        <v>0</v>
      </c>
      <c r="H66" s="362">
        <v>5.75</v>
      </c>
      <c r="I66" s="362">
        <v>0</v>
      </c>
      <c r="J66" s="362">
        <v>0</v>
      </c>
      <c r="K66" s="362">
        <v>5.75</v>
      </c>
      <c r="L66" s="363">
        <v>23</v>
      </c>
      <c r="M66" s="364">
        <v>2.2999999999999998</v>
      </c>
      <c r="N66" s="375">
        <v>23</v>
      </c>
      <c r="O66" s="366">
        <v>0</v>
      </c>
      <c r="P66" s="367">
        <v>0</v>
      </c>
    </row>
    <row r="67" spans="1:16" ht="15.75" thickBot="1" x14ac:dyDescent="0.3">
      <c r="A67" s="379" t="s">
        <v>191</v>
      </c>
      <c r="B67" s="362">
        <v>7</v>
      </c>
      <c r="C67" s="362">
        <v>0</v>
      </c>
      <c r="D67" s="362">
        <v>0</v>
      </c>
      <c r="E67" s="362">
        <v>3</v>
      </c>
      <c r="F67" s="362">
        <v>4</v>
      </c>
      <c r="G67" s="362">
        <v>6</v>
      </c>
      <c r="H67" s="362">
        <v>4</v>
      </c>
      <c r="I67" s="362">
        <v>3</v>
      </c>
      <c r="J67" s="362">
        <v>6</v>
      </c>
      <c r="K67" s="362">
        <v>6</v>
      </c>
      <c r="L67" s="363">
        <v>39</v>
      </c>
      <c r="M67" s="364">
        <v>3.9</v>
      </c>
      <c r="N67" s="376"/>
      <c r="O67" s="366">
        <v>39</v>
      </c>
      <c r="P67" s="367" t="s">
        <v>481</v>
      </c>
    </row>
    <row r="68" spans="1:16" ht="15.75" thickBot="1" x14ac:dyDescent="0.3">
      <c r="A68" s="391" t="s">
        <v>363</v>
      </c>
      <c r="B68" s="362">
        <v>4</v>
      </c>
      <c r="C68" s="362">
        <v>31</v>
      </c>
      <c r="D68" s="362">
        <v>47</v>
      </c>
      <c r="E68" s="362">
        <v>50</v>
      </c>
      <c r="F68" s="362">
        <v>59</v>
      </c>
      <c r="G68" s="362">
        <v>42</v>
      </c>
      <c r="H68" s="362">
        <v>15</v>
      </c>
      <c r="I68" s="362">
        <v>36</v>
      </c>
      <c r="J68" s="362">
        <v>31</v>
      </c>
      <c r="K68" s="362">
        <v>11</v>
      </c>
      <c r="L68" s="363">
        <v>326</v>
      </c>
      <c r="M68" s="364">
        <v>32.6</v>
      </c>
      <c r="N68" s="392">
        <v>323</v>
      </c>
      <c r="O68" s="366">
        <v>3</v>
      </c>
      <c r="P68" s="367">
        <v>0.9287925696594499</v>
      </c>
    </row>
    <row r="69" spans="1:16" ht="15.75" thickBot="1" x14ac:dyDescent="0.3">
      <c r="A69" s="391" t="s">
        <v>364</v>
      </c>
      <c r="B69" s="362">
        <v>267.39999999999998</v>
      </c>
      <c r="C69" s="362">
        <v>198</v>
      </c>
      <c r="D69" s="362">
        <v>222.2</v>
      </c>
      <c r="E69" s="362">
        <v>175.9</v>
      </c>
      <c r="F69" s="362">
        <v>128.9</v>
      </c>
      <c r="G69" s="362">
        <v>231.7</v>
      </c>
      <c r="H69" s="362">
        <v>266.10000000000002</v>
      </c>
      <c r="I69" s="362">
        <v>134.19999999999999</v>
      </c>
      <c r="J69" s="362">
        <v>154.30000000000001</v>
      </c>
      <c r="K69" s="362">
        <v>190</v>
      </c>
      <c r="L69" s="363">
        <v>1968.6999999999998</v>
      </c>
      <c r="M69" s="364">
        <v>196.86999999999998</v>
      </c>
      <c r="N69" s="376">
        <v>1950</v>
      </c>
      <c r="O69" s="366">
        <v>18.699999999999818</v>
      </c>
      <c r="P69" s="367">
        <v>0.95897435897434491</v>
      </c>
    </row>
    <row r="70" spans="1:16" ht="15.75" thickBot="1" x14ac:dyDescent="0.3">
      <c r="A70" s="391" t="s">
        <v>365</v>
      </c>
      <c r="B70" s="362">
        <v>70</v>
      </c>
      <c r="C70" s="362">
        <v>100</v>
      </c>
      <c r="D70" s="362">
        <v>83.5</v>
      </c>
      <c r="E70" s="362">
        <v>70</v>
      </c>
      <c r="F70" s="362">
        <v>70</v>
      </c>
      <c r="G70" s="362">
        <v>70</v>
      </c>
      <c r="H70" s="362">
        <v>70</v>
      </c>
      <c r="I70" s="362">
        <v>70</v>
      </c>
      <c r="J70" s="362">
        <v>100</v>
      </c>
      <c r="K70" s="362">
        <v>82</v>
      </c>
      <c r="L70" s="363">
        <v>785.5</v>
      </c>
      <c r="M70" s="364">
        <v>78.55</v>
      </c>
      <c r="N70" s="376">
        <v>750</v>
      </c>
      <c r="O70" s="366">
        <v>35.5</v>
      </c>
      <c r="P70" s="367">
        <v>4.7333333333333201</v>
      </c>
    </row>
    <row r="71" spans="1:16" ht="15.75" thickBot="1" x14ac:dyDescent="0.3">
      <c r="A71" s="391" t="s">
        <v>366</v>
      </c>
      <c r="B71" s="362">
        <v>0</v>
      </c>
      <c r="C71" s="362">
        <v>0</v>
      </c>
      <c r="D71" s="362">
        <v>15</v>
      </c>
      <c r="E71" s="362">
        <v>0</v>
      </c>
      <c r="F71" s="362">
        <v>30</v>
      </c>
      <c r="G71" s="362">
        <v>15</v>
      </c>
      <c r="H71" s="362">
        <v>0</v>
      </c>
      <c r="I71" s="362">
        <v>15</v>
      </c>
      <c r="J71" s="362">
        <v>7</v>
      </c>
      <c r="K71" s="362">
        <v>0</v>
      </c>
      <c r="L71" s="363">
        <v>82</v>
      </c>
      <c r="M71" s="364">
        <v>8.1999999999999993</v>
      </c>
      <c r="N71" s="393">
        <v>83</v>
      </c>
      <c r="O71" s="366">
        <v>-1</v>
      </c>
      <c r="P71" s="367">
        <v>-1.2048192771084416</v>
      </c>
    </row>
    <row r="72" spans="1:16" ht="15.75" thickBot="1" x14ac:dyDescent="0.3">
      <c r="A72" s="391" t="s">
        <v>367</v>
      </c>
      <c r="B72" s="362">
        <v>264.3</v>
      </c>
      <c r="C72" s="362">
        <v>435.4</v>
      </c>
      <c r="D72" s="362">
        <v>340</v>
      </c>
      <c r="E72" s="362">
        <v>286</v>
      </c>
      <c r="F72" s="362">
        <v>400</v>
      </c>
      <c r="G72" s="362">
        <v>345</v>
      </c>
      <c r="H72" s="362">
        <v>299</v>
      </c>
      <c r="I72" s="362">
        <v>360</v>
      </c>
      <c r="J72" s="362">
        <v>370</v>
      </c>
      <c r="K72" s="362">
        <v>340</v>
      </c>
      <c r="L72" s="363">
        <v>3439.7</v>
      </c>
      <c r="M72" s="364">
        <v>343.96999999999997</v>
      </c>
      <c r="N72" s="393">
        <v>3380</v>
      </c>
      <c r="O72" s="366">
        <v>59.699999999999818</v>
      </c>
      <c r="P72" s="367">
        <v>1.7662721893491096</v>
      </c>
    </row>
    <row r="73" spans="1:16" ht="15.75" thickBot="1" x14ac:dyDescent="0.3">
      <c r="A73" s="394" t="s">
        <v>56</v>
      </c>
      <c r="B73" s="362">
        <v>68.2</v>
      </c>
      <c r="C73" s="362">
        <v>16</v>
      </c>
      <c r="D73" s="362">
        <v>22.8</v>
      </c>
      <c r="E73" s="362">
        <v>74</v>
      </c>
      <c r="F73" s="362">
        <v>0</v>
      </c>
      <c r="G73" s="362">
        <v>22.8</v>
      </c>
      <c r="H73" s="362">
        <v>74</v>
      </c>
      <c r="I73" s="362">
        <v>67</v>
      </c>
      <c r="J73" s="362">
        <v>22.8</v>
      </c>
      <c r="K73" s="362">
        <v>47.7</v>
      </c>
      <c r="L73" s="363">
        <v>415.3</v>
      </c>
      <c r="M73" s="364">
        <v>41.53</v>
      </c>
      <c r="N73" s="393">
        <v>410</v>
      </c>
      <c r="O73" s="366">
        <v>5.3000000000000114</v>
      </c>
      <c r="P73" s="367">
        <v>1.2926829268292721</v>
      </c>
    </row>
    <row r="74" spans="1:16" ht="15.75" thickBot="1" x14ac:dyDescent="0.3">
      <c r="A74" s="391" t="s">
        <v>286</v>
      </c>
      <c r="B74" s="362">
        <v>43</v>
      </c>
      <c r="C74" s="362">
        <v>72.5</v>
      </c>
      <c r="D74" s="362">
        <v>45</v>
      </c>
      <c r="E74" s="362">
        <v>60</v>
      </c>
      <c r="F74" s="362">
        <v>45</v>
      </c>
      <c r="G74" s="362">
        <v>60</v>
      </c>
      <c r="H74" s="362">
        <v>60</v>
      </c>
      <c r="I74" s="362">
        <v>60</v>
      </c>
      <c r="J74" s="362">
        <v>60</v>
      </c>
      <c r="K74" s="362">
        <v>70</v>
      </c>
      <c r="L74" s="363">
        <v>575.5</v>
      </c>
      <c r="M74" s="364">
        <v>57.55</v>
      </c>
      <c r="N74" s="393">
        <v>600</v>
      </c>
      <c r="O74" s="366">
        <v>-24.5</v>
      </c>
      <c r="P74" s="367">
        <v>-4.0833333333333428</v>
      </c>
    </row>
    <row r="75" spans="1:16" ht="15.75" thickBot="1" x14ac:dyDescent="0.3">
      <c r="A75" s="395" t="s">
        <v>93</v>
      </c>
      <c r="B75" s="396">
        <v>15</v>
      </c>
      <c r="C75" s="396">
        <v>15</v>
      </c>
      <c r="D75" s="396">
        <v>15</v>
      </c>
      <c r="E75" s="396">
        <v>0</v>
      </c>
      <c r="F75" s="396">
        <v>24</v>
      </c>
      <c r="G75" s="396">
        <v>15</v>
      </c>
      <c r="H75" s="396">
        <v>0</v>
      </c>
      <c r="I75" s="396">
        <v>0</v>
      </c>
      <c r="J75" s="396">
        <v>36</v>
      </c>
      <c r="K75" s="396">
        <v>30</v>
      </c>
      <c r="L75" s="363">
        <v>150</v>
      </c>
      <c r="M75" s="364">
        <v>15</v>
      </c>
      <c r="N75" s="397">
        <v>150</v>
      </c>
      <c r="O75" s="366">
        <v>0</v>
      </c>
      <c r="P75" s="367">
        <v>0</v>
      </c>
    </row>
    <row r="76" spans="1:16" x14ac:dyDescent="0.25">
      <c r="A76" s="395" t="s">
        <v>368</v>
      </c>
      <c r="L76" s="363"/>
    </row>
    <row r="78" spans="1:16" x14ac:dyDescent="0.25">
      <c r="A78" s="593"/>
    </row>
    <row r="79" spans="1:16" x14ac:dyDescent="0.25">
      <c r="A79" s="593"/>
    </row>
    <row r="80" spans="1:16" ht="15.75" x14ac:dyDescent="0.25">
      <c r="A80" s="329"/>
      <c r="B80" s="330" t="s">
        <v>340</v>
      </c>
      <c r="C80" s="330"/>
      <c r="D80" s="330"/>
      <c r="E80" s="330"/>
      <c r="F80" s="330"/>
      <c r="G80" s="330"/>
      <c r="H80" s="331"/>
      <c r="I80" s="331"/>
      <c r="J80" s="331"/>
      <c r="K80" s="331"/>
      <c r="L80" s="332"/>
      <c r="M80" s="331"/>
      <c r="N80" s="333"/>
      <c r="O80" s="331"/>
      <c r="P80" s="334"/>
    </row>
    <row r="81" spans="1:16" ht="16.5" thickBot="1" x14ac:dyDescent="0.3">
      <c r="A81" s="335"/>
      <c r="B81" s="335"/>
      <c r="C81" s="335"/>
      <c r="D81" s="336" t="s">
        <v>341</v>
      </c>
      <c r="E81" s="336"/>
      <c r="F81" s="335" t="s">
        <v>456</v>
      </c>
      <c r="G81" s="335"/>
      <c r="H81" s="335"/>
      <c r="I81" s="337"/>
      <c r="J81" s="338"/>
      <c r="K81" s="408" t="s">
        <v>17</v>
      </c>
      <c r="L81" s="408"/>
      <c r="M81" s="408" t="s">
        <v>472</v>
      </c>
      <c r="N81" s="340"/>
      <c r="O81" s="341"/>
    </row>
    <row r="82" spans="1:16" ht="15.75" thickBot="1" x14ac:dyDescent="0.3">
      <c r="A82" s="343" t="s">
        <v>342</v>
      </c>
      <c r="B82" s="344">
        <v>1</v>
      </c>
      <c r="C82" s="345">
        <v>2</v>
      </c>
      <c r="D82" s="346">
        <v>3</v>
      </c>
      <c r="E82" s="344">
        <v>4</v>
      </c>
      <c r="F82" s="344">
        <v>5</v>
      </c>
      <c r="G82" s="345">
        <v>6</v>
      </c>
      <c r="H82" s="344">
        <v>7</v>
      </c>
      <c r="I82" s="347">
        <v>8</v>
      </c>
      <c r="J82" s="344">
        <v>9</v>
      </c>
      <c r="K82" s="346">
        <v>10</v>
      </c>
      <c r="L82" s="348" t="s">
        <v>343</v>
      </c>
      <c r="M82" s="345" t="s">
        <v>344</v>
      </c>
      <c r="N82" s="370"/>
      <c r="O82" s="344"/>
      <c r="P82" s="350"/>
    </row>
    <row r="83" spans="1:16" ht="15.75" thickBot="1" x14ac:dyDescent="0.3">
      <c r="A83" s="351"/>
      <c r="B83" s="352"/>
      <c r="C83" s="353"/>
      <c r="D83" s="354"/>
      <c r="E83" s="352"/>
      <c r="F83" s="352"/>
      <c r="G83" s="353"/>
      <c r="H83" s="352"/>
      <c r="I83" s="355"/>
      <c r="J83" s="352"/>
      <c r="K83" s="354"/>
      <c r="L83" s="356"/>
      <c r="M83" s="357"/>
      <c r="N83" s="358"/>
      <c r="O83" s="359"/>
      <c r="P83" s="360"/>
    </row>
    <row r="84" spans="1:16" ht="15.75" thickBot="1" x14ac:dyDescent="0.3">
      <c r="A84" s="361" t="s">
        <v>38</v>
      </c>
      <c r="B84" s="362">
        <v>29</v>
      </c>
      <c r="C84" s="362">
        <v>43.3</v>
      </c>
      <c r="D84" s="362">
        <v>38</v>
      </c>
      <c r="E84" s="362">
        <v>23.5</v>
      </c>
      <c r="F84" s="362">
        <v>50</v>
      </c>
      <c r="G84" s="362">
        <v>37.5</v>
      </c>
      <c r="H84" s="362">
        <v>35</v>
      </c>
      <c r="I84" s="362">
        <v>36.200000000000003</v>
      </c>
      <c r="J84" s="362">
        <v>30.3</v>
      </c>
      <c r="K84" s="362">
        <v>28.599999999999998</v>
      </c>
      <c r="L84" s="363">
        <v>351.40000000000003</v>
      </c>
      <c r="M84" s="364">
        <v>35.14</v>
      </c>
      <c r="N84" s="365"/>
      <c r="O84" s="366"/>
      <c r="P84" s="367"/>
    </row>
    <row r="85" spans="1:16" ht="15.75" thickBot="1" x14ac:dyDescent="0.3">
      <c r="A85" s="361" t="s">
        <v>37</v>
      </c>
      <c r="B85" s="362">
        <v>0.7</v>
      </c>
      <c r="C85" s="362">
        <v>0.2</v>
      </c>
      <c r="D85" s="362">
        <v>0.2</v>
      </c>
      <c r="E85" s="362">
        <v>0.7</v>
      </c>
      <c r="F85" s="362">
        <v>0.2</v>
      </c>
      <c r="G85" s="362">
        <v>0.2</v>
      </c>
      <c r="H85" s="362">
        <v>0.7</v>
      </c>
      <c r="I85" s="362">
        <v>0.2</v>
      </c>
      <c r="J85" s="362">
        <v>0.2</v>
      </c>
      <c r="K85" s="362">
        <v>0.7</v>
      </c>
      <c r="L85" s="363">
        <v>4</v>
      </c>
      <c r="M85" s="364">
        <v>0.4</v>
      </c>
      <c r="N85" s="368"/>
      <c r="O85" s="366"/>
      <c r="P85" s="367"/>
    </row>
    <row r="86" spans="1:16" ht="15.75" thickBot="1" x14ac:dyDescent="0.3">
      <c r="A86" s="361" t="s">
        <v>29</v>
      </c>
      <c r="B86" s="362">
        <v>26.1</v>
      </c>
      <c r="C86" s="362">
        <v>15.6</v>
      </c>
      <c r="D86" s="362">
        <v>5.8199999999999994</v>
      </c>
      <c r="E86" s="362">
        <v>11</v>
      </c>
      <c r="F86" s="362">
        <v>8.4</v>
      </c>
      <c r="G86" s="362">
        <v>17.38</v>
      </c>
      <c r="H86" s="362">
        <v>88.580000000000013</v>
      </c>
      <c r="I86" s="362">
        <v>6.9</v>
      </c>
      <c r="J86" s="362">
        <v>15.8</v>
      </c>
      <c r="K86" s="362">
        <v>11.6</v>
      </c>
      <c r="L86" s="363">
        <v>207.18</v>
      </c>
      <c r="M86" s="364">
        <v>20.718</v>
      </c>
      <c r="N86" s="369"/>
      <c r="O86" s="366"/>
      <c r="P86" s="367"/>
    </row>
    <row r="87" spans="1:16" ht="15.75" thickBot="1" x14ac:dyDescent="0.3">
      <c r="A87" s="361" t="s">
        <v>170</v>
      </c>
      <c r="B87" s="362">
        <v>0.2</v>
      </c>
      <c r="C87" s="362">
        <v>0</v>
      </c>
      <c r="D87" s="362">
        <v>0.2</v>
      </c>
      <c r="E87" s="362">
        <v>0</v>
      </c>
      <c r="F87" s="362">
        <v>0</v>
      </c>
      <c r="G87" s="362">
        <v>0.2</v>
      </c>
      <c r="H87" s="362">
        <v>0</v>
      </c>
      <c r="I87" s="362">
        <v>0.2</v>
      </c>
      <c r="J87" s="362">
        <v>0</v>
      </c>
      <c r="K87" s="362">
        <v>0.2</v>
      </c>
      <c r="L87" s="363">
        <v>1</v>
      </c>
      <c r="M87" s="364">
        <v>0.1</v>
      </c>
      <c r="N87" s="370"/>
      <c r="O87" s="366"/>
      <c r="P87" s="367"/>
    </row>
    <row r="88" spans="1:16" ht="15.75" thickBot="1" x14ac:dyDescent="0.3">
      <c r="A88" s="371" t="s">
        <v>43</v>
      </c>
      <c r="B88" s="362">
        <v>30</v>
      </c>
      <c r="C88" s="362">
        <v>30</v>
      </c>
      <c r="D88" s="362">
        <v>30</v>
      </c>
      <c r="E88" s="362">
        <v>30</v>
      </c>
      <c r="F88" s="362">
        <v>30</v>
      </c>
      <c r="G88" s="362">
        <v>30</v>
      </c>
      <c r="H88" s="362">
        <v>30</v>
      </c>
      <c r="I88" s="362">
        <v>30</v>
      </c>
      <c r="J88" s="362">
        <v>30</v>
      </c>
      <c r="K88" s="362">
        <v>30</v>
      </c>
      <c r="L88" s="363">
        <v>300</v>
      </c>
      <c r="M88" s="364">
        <v>30</v>
      </c>
      <c r="N88" s="372"/>
      <c r="O88" s="366"/>
      <c r="P88" s="367"/>
    </row>
    <row r="89" spans="1:16" ht="15.75" thickBot="1" x14ac:dyDescent="0.3">
      <c r="A89" s="371" t="s">
        <v>68</v>
      </c>
      <c r="B89" s="362">
        <v>13</v>
      </c>
      <c r="C89" s="362">
        <v>42.5</v>
      </c>
      <c r="D89" s="362">
        <v>15</v>
      </c>
      <c r="E89" s="362">
        <v>30</v>
      </c>
      <c r="F89" s="362">
        <v>15</v>
      </c>
      <c r="G89" s="362">
        <v>30</v>
      </c>
      <c r="H89" s="362">
        <v>30</v>
      </c>
      <c r="I89" s="362">
        <v>30</v>
      </c>
      <c r="J89" s="362">
        <v>30</v>
      </c>
      <c r="K89" s="362">
        <v>40</v>
      </c>
      <c r="L89" s="363">
        <v>275.5</v>
      </c>
      <c r="M89" s="364">
        <v>27.55</v>
      </c>
      <c r="N89" s="373"/>
      <c r="O89" s="366"/>
      <c r="P89" s="367"/>
    </row>
    <row r="90" spans="1:16" ht="15.75" thickBot="1" x14ac:dyDescent="0.3">
      <c r="A90" s="361" t="s">
        <v>80</v>
      </c>
      <c r="B90" s="362">
        <v>37.5</v>
      </c>
      <c r="C90" s="362">
        <v>37.5</v>
      </c>
      <c r="D90" s="362">
        <v>37.5</v>
      </c>
      <c r="E90" s="362">
        <v>37.5</v>
      </c>
      <c r="F90" s="362">
        <v>37.5</v>
      </c>
      <c r="G90" s="362">
        <v>37.5</v>
      </c>
      <c r="H90" s="362">
        <v>37.5</v>
      </c>
      <c r="I90" s="362">
        <v>37.5</v>
      </c>
      <c r="J90" s="362">
        <v>37.5</v>
      </c>
      <c r="K90" s="362">
        <v>37.5</v>
      </c>
      <c r="L90" s="363">
        <v>375</v>
      </c>
      <c r="M90" s="364">
        <v>37.5</v>
      </c>
      <c r="N90" s="374"/>
      <c r="O90" s="366"/>
      <c r="P90" s="367"/>
    </row>
    <row r="91" spans="1:16" ht="15.75" thickBot="1" x14ac:dyDescent="0.3">
      <c r="A91" s="361" t="s">
        <v>74</v>
      </c>
      <c r="B91" s="362">
        <v>31.3</v>
      </c>
      <c r="C91" s="362">
        <v>10.5</v>
      </c>
      <c r="D91" s="362">
        <v>44.7</v>
      </c>
      <c r="E91" s="362">
        <v>3.5</v>
      </c>
      <c r="F91" s="362">
        <v>8.6</v>
      </c>
      <c r="G91" s="362">
        <v>50</v>
      </c>
      <c r="H91" s="362">
        <v>2.7</v>
      </c>
      <c r="I91" s="362">
        <v>25.3</v>
      </c>
      <c r="J91" s="362">
        <v>1.6</v>
      </c>
      <c r="K91" s="362">
        <v>44</v>
      </c>
      <c r="L91" s="363">
        <v>222.2</v>
      </c>
      <c r="M91" s="364">
        <v>22.22</v>
      </c>
      <c r="N91" s="375"/>
      <c r="O91" s="366"/>
      <c r="P91" s="367"/>
    </row>
    <row r="92" spans="1:16" ht="15.75" thickBot="1" x14ac:dyDescent="0.3">
      <c r="A92" s="361" t="s">
        <v>78</v>
      </c>
      <c r="B92" s="362">
        <v>18</v>
      </c>
      <c r="C92" s="362">
        <v>0</v>
      </c>
      <c r="D92" s="362">
        <v>0</v>
      </c>
      <c r="E92" s="362">
        <v>18</v>
      </c>
      <c r="F92" s="362">
        <v>0</v>
      </c>
      <c r="G92" s="362">
        <v>0</v>
      </c>
      <c r="H92" s="362">
        <v>18</v>
      </c>
      <c r="I92" s="362">
        <v>0</v>
      </c>
      <c r="J92" s="362">
        <v>0</v>
      </c>
      <c r="K92" s="362">
        <v>18</v>
      </c>
      <c r="L92" s="363">
        <v>72</v>
      </c>
      <c r="M92" s="364">
        <v>7.2</v>
      </c>
      <c r="N92" s="376"/>
      <c r="O92" s="366"/>
      <c r="P92" s="367"/>
    </row>
    <row r="93" spans="1:16" ht="15.75" thickBot="1" x14ac:dyDescent="0.3">
      <c r="A93" s="361" t="s">
        <v>28</v>
      </c>
      <c r="B93" s="362">
        <v>34</v>
      </c>
      <c r="C93" s="362">
        <v>8</v>
      </c>
      <c r="D93" s="362">
        <v>0</v>
      </c>
      <c r="E93" s="362">
        <v>14</v>
      </c>
      <c r="F93" s="362">
        <v>0</v>
      </c>
      <c r="G93" s="362">
        <v>34</v>
      </c>
      <c r="H93" s="362">
        <v>0</v>
      </c>
      <c r="I93" s="362">
        <v>0</v>
      </c>
      <c r="J93" s="362">
        <v>0</v>
      </c>
      <c r="K93" s="362">
        <v>0</v>
      </c>
      <c r="L93" s="363">
        <v>90</v>
      </c>
      <c r="M93" s="364">
        <v>9</v>
      </c>
      <c r="N93" s="376"/>
      <c r="O93" s="366"/>
      <c r="P93" s="367"/>
    </row>
    <row r="94" spans="1:16" ht="15.75" thickBot="1" x14ac:dyDescent="0.3">
      <c r="A94" s="377" t="s">
        <v>260</v>
      </c>
      <c r="B94" s="362">
        <v>0</v>
      </c>
      <c r="C94" s="362">
        <v>0</v>
      </c>
      <c r="D94" s="362">
        <v>0</v>
      </c>
      <c r="E94" s="362">
        <v>0</v>
      </c>
      <c r="F94" s="362">
        <v>0</v>
      </c>
      <c r="G94" s="362">
        <v>0</v>
      </c>
      <c r="H94" s="362">
        <v>0</v>
      </c>
      <c r="I94" s="362">
        <v>16</v>
      </c>
      <c r="J94" s="362">
        <v>0</v>
      </c>
      <c r="K94" s="362">
        <v>11</v>
      </c>
      <c r="L94" s="363">
        <v>27</v>
      </c>
      <c r="M94" s="364">
        <v>2.7</v>
      </c>
      <c r="N94" s="378"/>
      <c r="O94" s="366"/>
      <c r="P94" s="367"/>
    </row>
    <row r="95" spans="1:16" ht="15.75" thickBot="1" x14ac:dyDescent="0.3">
      <c r="A95" s="377" t="s">
        <v>196</v>
      </c>
      <c r="B95" s="362">
        <v>0</v>
      </c>
      <c r="C95" s="362">
        <v>0</v>
      </c>
      <c r="D95" s="362">
        <v>0</v>
      </c>
      <c r="E95" s="362">
        <v>0</v>
      </c>
      <c r="F95" s="362">
        <v>40</v>
      </c>
      <c r="G95" s="362">
        <v>0</v>
      </c>
      <c r="H95" s="362">
        <v>0</v>
      </c>
      <c r="I95" s="362">
        <v>0</v>
      </c>
      <c r="J95" s="362">
        <v>0</v>
      </c>
      <c r="K95" s="362">
        <v>0</v>
      </c>
      <c r="L95" s="363">
        <v>40</v>
      </c>
      <c r="M95" s="364">
        <v>4</v>
      </c>
      <c r="N95" s="372"/>
      <c r="O95" s="366"/>
      <c r="P95" s="367"/>
    </row>
    <row r="96" spans="1:16" ht="15.75" thickBot="1" x14ac:dyDescent="0.3">
      <c r="A96" s="377" t="s">
        <v>103</v>
      </c>
      <c r="B96" s="362">
        <v>0</v>
      </c>
      <c r="C96" s="362">
        <v>31</v>
      </c>
      <c r="D96" s="362">
        <v>0</v>
      </c>
      <c r="E96" s="362">
        <v>0</v>
      </c>
      <c r="F96" s="362">
        <v>11</v>
      </c>
      <c r="G96" s="362">
        <v>2</v>
      </c>
      <c r="H96" s="362">
        <v>7</v>
      </c>
      <c r="I96" s="362">
        <v>0</v>
      </c>
      <c r="J96" s="362">
        <v>0</v>
      </c>
      <c r="K96" s="362">
        <v>0</v>
      </c>
      <c r="L96" s="363">
        <v>51</v>
      </c>
      <c r="M96" s="364">
        <v>5.0999999999999996</v>
      </c>
      <c r="N96" s="372"/>
      <c r="O96" s="366"/>
      <c r="P96" s="367"/>
    </row>
    <row r="97" spans="1:16" ht="15.75" thickBot="1" x14ac:dyDescent="0.3">
      <c r="A97" s="377" t="s">
        <v>154</v>
      </c>
      <c r="B97" s="362">
        <v>0</v>
      </c>
      <c r="C97" s="362">
        <v>0</v>
      </c>
      <c r="D97" s="362">
        <v>16.2</v>
      </c>
      <c r="E97" s="362">
        <v>0</v>
      </c>
      <c r="F97" s="362">
        <v>0</v>
      </c>
      <c r="G97" s="362">
        <v>0</v>
      </c>
      <c r="H97" s="362">
        <v>0</v>
      </c>
      <c r="I97" s="362">
        <v>0</v>
      </c>
      <c r="J97" s="362">
        <v>0</v>
      </c>
      <c r="K97" s="362">
        <v>0</v>
      </c>
      <c r="L97" s="363">
        <v>16.2</v>
      </c>
      <c r="M97" s="364">
        <v>1.6199999999999999</v>
      </c>
      <c r="N97" s="372"/>
      <c r="O97" s="366"/>
      <c r="P97" s="367"/>
    </row>
    <row r="98" spans="1:16" ht="15.75" thickBot="1" x14ac:dyDescent="0.3">
      <c r="A98" s="377" t="s">
        <v>225</v>
      </c>
      <c r="B98" s="362">
        <v>0</v>
      </c>
      <c r="C98" s="362">
        <v>0</v>
      </c>
      <c r="D98" s="362">
        <v>0</v>
      </c>
      <c r="E98" s="362">
        <v>0</v>
      </c>
      <c r="F98" s="362">
        <v>0</v>
      </c>
      <c r="G98" s="362">
        <v>40</v>
      </c>
      <c r="H98" s="362">
        <v>0</v>
      </c>
      <c r="I98" s="362">
        <v>20</v>
      </c>
      <c r="J98" s="362">
        <v>0</v>
      </c>
      <c r="K98" s="362">
        <v>0</v>
      </c>
      <c r="L98" s="363">
        <v>60</v>
      </c>
      <c r="M98" s="364">
        <v>6</v>
      </c>
      <c r="N98" s="372"/>
      <c r="O98" s="366"/>
      <c r="P98" s="367"/>
    </row>
    <row r="99" spans="1:16" ht="15.75" thickBot="1" x14ac:dyDescent="0.3">
      <c r="A99" s="377" t="s">
        <v>348</v>
      </c>
      <c r="B99" s="362">
        <v>0</v>
      </c>
      <c r="C99" s="362">
        <v>0</v>
      </c>
      <c r="D99" s="362">
        <v>0</v>
      </c>
      <c r="E99" s="362">
        <v>0</v>
      </c>
      <c r="F99" s="362">
        <v>0</v>
      </c>
      <c r="G99" s="362">
        <v>0</v>
      </c>
      <c r="H99" s="362">
        <v>0</v>
      </c>
      <c r="I99" s="362">
        <v>0</v>
      </c>
      <c r="J99" s="362">
        <v>0</v>
      </c>
      <c r="K99" s="362">
        <v>0</v>
      </c>
      <c r="L99" s="363">
        <v>0</v>
      </c>
      <c r="M99" s="364">
        <v>0</v>
      </c>
      <c r="N99" s="372"/>
      <c r="O99" s="366"/>
      <c r="P99" s="367"/>
    </row>
    <row r="100" spans="1:16" ht="15.75" thickBot="1" x14ac:dyDescent="0.3">
      <c r="A100" s="377" t="s">
        <v>349</v>
      </c>
      <c r="B100" s="362">
        <v>0</v>
      </c>
      <c r="C100" s="362">
        <v>0</v>
      </c>
      <c r="D100" s="362">
        <v>0</v>
      </c>
      <c r="E100" s="362">
        <v>0</v>
      </c>
      <c r="F100" s="362">
        <v>0</v>
      </c>
      <c r="G100" s="362">
        <v>0</v>
      </c>
      <c r="H100" s="362">
        <v>0</v>
      </c>
      <c r="I100" s="362">
        <v>0</v>
      </c>
      <c r="J100" s="362">
        <v>0</v>
      </c>
      <c r="K100" s="362">
        <v>0</v>
      </c>
      <c r="L100" s="363">
        <v>0</v>
      </c>
      <c r="M100" s="364">
        <v>0</v>
      </c>
      <c r="N100" s="372"/>
      <c r="O100" s="366"/>
      <c r="P100" s="367"/>
    </row>
    <row r="101" spans="1:16" ht="15.75" thickBot="1" x14ac:dyDescent="0.3">
      <c r="A101" s="377" t="s">
        <v>58</v>
      </c>
      <c r="B101" s="362">
        <v>4</v>
      </c>
      <c r="C101" s="362">
        <v>0</v>
      </c>
      <c r="D101" s="362">
        <v>0</v>
      </c>
      <c r="E101" s="362">
        <v>0</v>
      </c>
      <c r="F101" s="362">
        <v>8</v>
      </c>
      <c r="G101" s="362">
        <v>0</v>
      </c>
      <c r="H101" s="362">
        <v>8</v>
      </c>
      <c r="I101" s="362">
        <v>0</v>
      </c>
      <c r="J101" s="362">
        <v>0</v>
      </c>
      <c r="K101" s="362">
        <v>0</v>
      </c>
      <c r="L101" s="363">
        <v>20</v>
      </c>
      <c r="M101" s="364">
        <v>2</v>
      </c>
      <c r="N101" s="372"/>
      <c r="O101" s="366"/>
      <c r="P101" s="367"/>
    </row>
    <row r="102" spans="1:16" ht="15.75" thickBot="1" x14ac:dyDescent="0.3">
      <c r="A102" s="377" t="s">
        <v>350</v>
      </c>
      <c r="B102" s="362">
        <v>0</v>
      </c>
      <c r="C102" s="362">
        <v>0</v>
      </c>
      <c r="D102" s="362">
        <v>31</v>
      </c>
      <c r="E102" s="362">
        <v>0</v>
      </c>
      <c r="F102" s="362">
        <v>0</v>
      </c>
      <c r="G102" s="362">
        <v>0</v>
      </c>
      <c r="H102" s="362">
        <v>0</v>
      </c>
      <c r="I102" s="362">
        <v>0</v>
      </c>
      <c r="J102" s="362">
        <v>0</v>
      </c>
      <c r="K102" s="362">
        <v>0</v>
      </c>
      <c r="L102" s="363">
        <v>31</v>
      </c>
      <c r="M102" s="364">
        <v>3.1</v>
      </c>
      <c r="N102" s="372"/>
      <c r="O102" s="366"/>
      <c r="P102" s="367"/>
    </row>
    <row r="103" spans="1:16" ht="15.75" thickBot="1" x14ac:dyDescent="0.3">
      <c r="A103" s="377" t="s">
        <v>277</v>
      </c>
      <c r="B103" s="362">
        <v>0</v>
      </c>
      <c r="C103" s="362">
        <v>0</v>
      </c>
      <c r="D103" s="362">
        <v>0</v>
      </c>
      <c r="E103" s="362">
        <v>0</v>
      </c>
      <c r="F103" s="362">
        <v>0</v>
      </c>
      <c r="G103" s="362">
        <v>0</v>
      </c>
      <c r="H103" s="362">
        <v>0</v>
      </c>
      <c r="I103" s="362">
        <v>0</v>
      </c>
      <c r="J103" s="362">
        <v>31</v>
      </c>
      <c r="K103" s="362">
        <v>0</v>
      </c>
      <c r="L103" s="363">
        <v>31</v>
      </c>
      <c r="M103" s="364">
        <v>3.1</v>
      </c>
      <c r="N103" s="372"/>
      <c r="O103" s="366"/>
      <c r="P103" s="367"/>
    </row>
    <row r="104" spans="1:16" ht="15.75" thickBot="1" x14ac:dyDescent="0.3">
      <c r="A104" s="377" t="s">
        <v>188</v>
      </c>
      <c r="B104" s="362">
        <v>0</v>
      </c>
      <c r="C104" s="362">
        <v>0</v>
      </c>
      <c r="D104" s="362">
        <v>0</v>
      </c>
      <c r="E104" s="362">
        <v>50</v>
      </c>
      <c r="F104" s="362">
        <v>0</v>
      </c>
      <c r="G104" s="362">
        <v>0</v>
      </c>
      <c r="H104" s="362">
        <v>0</v>
      </c>
      <c r="I104" s="362">
        <v>0</v>
      </c>
      <c r="J104" s="362">
        <v>0</v>
      </c>
      <c r="K104" s="362">
        <v>0</v>
      </c>
      <c r="L104" s="363">
        <v>50</v>
      </c>
      <c r="M104" s="364">
        <v>5</v>
      </c>
      <c r="N104" s="376"/>
      <c r="O104" s="366"/>
      <c r="P104" s="367"/>
    </row>
    <row r="105" spans="1:16" ht="15.75" thickBot="1" x14ac:dyDescent="0.3">
      <c r="A105" s="379" t="s">
        <v>57</v>
      </c>
      <c r="B105" s="362">
        <v>80</v>
      </c>
      <c r="C105" s="362">
        <v>251</v>
      </c>
      <c r="D105" s="362">
        <v>133.1</v>
      </c>
      <c r="E105" s="362">
        <v>152</v>
      </c>
      <c r="F105" s="362">
        <v>149.5</v>
      </c>
      <c r="G105" s="362">
        <v>46</v>
      </c>
      <c r="H105" s="362">
        <v>160.1</v>
      </c>
      <c r="I105" s="362">
        <v>205</v>
      </c>
      <c r="J105" s="362">
        <v>211.1</v>
      </c>
      <c r="K105" s="362">
        <v>85</v>
      </c>
      <c r="L105" s="363">
        <v>1472.8</v>
      </c>
      <c r="M105" s="364">
        <v>147.28</v>
      </c>
      <c r="N105" s="376"/>
      <c r="O105" s="366"/>
      <c r="P105" s="367"/>
    </row>
    <row r="106" spans="1:16" ht="15.75" thickBot="1" x14ac:dyDescent="0.3">
      <c r="A106" s="377" t="s">
        <v>59</v>
      </c>
      <c r="B106" s="362">
        <v>13.8</v>
      </c>
      <c r="C106" s="362">
        <v>109</v>
      </c>
      <c r="D106" s="362">
        <v>105.25</v>
      </c>
      <c r="E106" s="362">
        <v>41.9</v>
      </c>
      <c r="F106" s="362">
        <v>75</v>
      </c>
      <c r="G106" s="362">
        <v>92.5</v>
      </c>
      <c r="H106" s="362">
        <v>131.5</v>
      </c>
      <c r="I106" s="362">
        <v>11.3</v>
      </c>
      <c r="J106" s="362">
        <v>45.4</v>
      </c>
      <c r="K106" s="362">
        <v>104</v>
      </c>
      <c r="L106" s="363">
        <v>729.65</v>
      </c>
      <c r="M106" s="364">
        <v>72.965000000000003</v>
      </c>
      <c r="N106" s="376"/>
      <c r="O106" s="366"/>
      <c r="P106" s="367"/>
    </row>
    <row r="107" spans="1:16" ht="15.75" thickBot="1" x14ac:dyDescent="0.3">
      <c r="A107" s="377" t="s">
        <v>60</v>
      </c>
      <c r="B107" s="362">
        <v>12</v>
      </c>
      <c r="C107" s="362">
        <v>38.5</v>
      </c>
      <c r="D107" s="362">
        <v>53</v>
      </c>
      <c r="E107" s="362">
        <v>38</v>
      </c>
      <c r="F107" s="362">
        <v>17.8</v>
      </c>
      <c r="G107" s="362">
        <v>30.9</v>
      </c>
      <c r="H107" s="362">
        <v>44.3</v>
      </c>
      <c r="I107" s="362">
        <v>26</v>
      </c>
      <c r="J107" s="362">
        <v>12.399999999999999</v>
      </c>
      <c r="K107" s="362">
        <v>41.6</v>
      </c>
      <c r="L107" s="363">
        <v>314.5</v>
      </c>
      <c r="M107" s="364">
        <v>31.45</v>
      </c>
      <c r="N107" s="380"/>
      <c r="O107" s="366"/>
      <c r="P107" s="367"/>
    </row>
    <row r="108" spans="1:16" ht="15.75" thickBot="1" x14ac:dyDescent="0.3">
      <c r="A108" s="377" t="s">
        <v>52</v>
      </c>
      <c r="B108" s="362">
        <v>76.8</v>
      </c>
      <c r="C108" s="362">
        <v>0</v>
      </c>
      <c r="D108" s="362">
        <v>0</v>
      </c>
      <c r="E108" s="362">
        <v>93.6</v>
      </c>
      <c r="F108" s="362">
        <v>0</v>
      </c>
      <c r="G108" s="362">
        <v>64</v>
      </c>
      <c r="H108" s="362">
        <v>93.6</v>
      </c>
      <c r="I108" s="362">
        <v>40</v>
      </c>
      <c r="J108" s="362">
        <v>63</v>
      </c>
      <c r="K108" s="362">
        <v>0</v>
      </c>
      <c r="L108" s="363">
        <v>431</v>
      </c>
      <c r="M108" s="364">
        <v>43.1</v>
      </c>
      <c r="N108" s="381"/>
      <c r="O108" s="366"/>
      <c r="P108" s="367"/>
    </row>
    <row r="109" spans="1:16" ht="15.75" thickBot="1" x14ac:dyDescent="0.3">
      <c r="A109" s="377" t="s">
        <v>73</v>
      </c>
      <c r="B109" s="362">
        <v>215</v>
      </c>
      <c r="C109" s="362">
        <v>99</v>
      </c>
      <c r="D109" s="362">
        <v>115.8</v>
      </c>
      <c r="E109" s="362">
        <v>50</v>
      </c>
      <c r="F109" s="362">
        <v>30</v>
      </c>
      <c r="G109" s="362">
        <v>99</v>
      </c>
      <c r="H109" s="362">
        <v>64.8</v>
      </c>
      <c r="I109" s="362">
        <v>51.2</v>
      </c>
      <c r="J109" s="362">
        <v>76</v>
      </c>
      <c r="K109" s="362">
        <v>90</v>
      </c>
      <c r="L109" s="363">
        <v>890.8</v>
      </c>
      <c r="M109" s="364">
        <v>89.08</v>
      </c>
      <c r="N109" s="372"/>
      <c r="O109" s="366"/>
      <c r="P109" s="367"/>
    </row>
    <row r="110" spans="1:16" ht="15.75" thickBot="1" x14ac:dyDescent="0.3">
      <c r="A110" s="377" t="s">
        <v>351</v>
      </c>
      <c r="B110" s="362">
        <v>0</v>
      </c>
      <c r="C110" s="362">
        <v>0</v>
      </c>
      <c r="D110" s="362">
        <v>0</v>
      </c>
      <c r="E110" s="362">
        <v>0</v>
      </c>
      <c r="F110" s="362">
        <v>0</v>
      </c>
      <c r="G110" s="362">
        <v>0</v>
      </c>
      <c r="H110" s="362">
        <v>0</v>
      </c>
      <c r="I110" s="362">
        <v>0</v>
      </c>
      <c r="J110" s="362">
        <v>0</v>
      </c>
      <c r="K110" s="362">
        <v>0</v>
      </c>
      <c r="L110" s="363">
        <v>0</v>
      </c>
      <c r="M110" s="364">
        <v>0</v>
      </c>
      <c r="N110" s="378"/>
      <c r="O110" s="366"/>
      <c r="P110" s="367"/>
    </row>
    <row r="111" spans="1:16" ht="15.75" thickBot="1" x14ac:dyDescent="0.3">
      <c r="A111" s="377" t="s">
        <v>62</v>
      </c>
      <c r="B111" s="362">
        <v>22</v>
      </c>
      <c r="C111" s="362">
        <v>0</v>
      </c>
      <c r="D111" s="362">
        <v>0</v>
      </c>
      <c r="E111" s="362">
        <v>0</v>
      </c>
      <c r="F111" s="362">
        <v>54.6</v>
      </c>
      <c r="G111" s="362">
        <v>0</v>
      </c>
      <c r="H111" s="362">
        <v>0</v>
      </c>
      <c r="I111" s="362">
        <v>54.6</v>
      </c>
      <c r="J111" s="362">
        <v>0</v>
      </c>
      <c r="K111" s="362">
        <v>0</v>
      </c>
      <c r="L111" s="363">
        <v>131.19999999999999</v>
      </c>
      <c r="M111" s="364">
        <v>13.12</v>
      </c>
      <c r="N111" s="378"/>
      <c r="O111" s="366"/>
      <c r="P111" s="367"/>
    </row>
    <row r="112" spans="1:16" ht="15.75" thickBot="1" x14ac:dyDescent="0.3">
      <c r="A112" s="377" t="s">
        <v>352</v>
      </c>
      <c r="B112" s="362">
        <v>0</v>
      </c>
      <c r="C112" s="362">
        <v>0</v>
      </c>
      <c r="D112" s="362">
        <v>0</v>
      </c>
      <c r="E112" s="362">
        <v>0</v>
      </c>
      <c r="F112" s="362">
        <v>0</v>
      </c>
      <c r="G112" s="362">
        <v>0</v>
      </c>
      <c r="H112" s="362">
        <v>0</v>
      </c>
      <c r="I112" s="362">
        <v>0</v>
      </c>
      <c r="J112" s="362">
        <v>0</v>
      </c>
      <c r="K112" s="362">
        <v>0</v>
      </c>
      <c r="L112" s="363">
        <v>0</v>
      </c>
      <c r="M112" s="364">
        <v>0</v>
      </c>
      <c r="N112" s="378"/>
      <c r="O112" s="366"/>
      <c r="P112" s="367"/>
    </row>
    <row r="113" spans="1:16" ht="15.75" thickBot="1" x14ac:dyDescent="0.3">
      <c r="A113" s="377" t="s">
        <v>353</v>
      </c>
      <c r="B113" s="362">
        <v>0</v>
      </c>
      <c r="C113" s="362">
        <v>0</v>
      </c>
      <c r="D113" s="362">
        <v>0</v>
      </c>
      <c r="E113" s="362">
        <v>0</v>
      </c>
      <c r="F113" s="362">
        <v>0</v>
      </c>
      <c r="G113" s="362">
        <v>0</v>
      </c>
      <c r="H113" s="362">
        <v>0</v>
      </c>
      <c r="I113" s="362">
        <v>0</v>
      </c>
      <c r="J113" s="362">
        <v>0</v>
      </c>
      <c r="K113" s="362">
        <v>0</v>
      </c>
      <c r="L113" s="363">
        <v>0</v>
      </c>
      <c r="M113" s="364">
        <v>0</v>
      </c>
      <c r="N113" s="372"/>
      <c r="O113" s="366"/>
      <c r="P113" s="367"/>
    </row>
    <row r="114" spans="1:16" ht="15.75" thickBot="1" x14ac:dyDescent="0.3">
      <c r="A114" s="382" t="s">
        <v>75</v>
      </c>
      <c r="B114" s="362">
        <v>1.2</v>
      </c>
      <c r="C114" s="362">
        <v>0</v>
      </c>
      <c r="D114" s="362">
        <v>1</v>
      </c>
      <c r="E114" s="362">
        <v>1</v>
      </c>
      <c r="F114" s="362">
        <v>1.2</v>
      </c>
      <c r="G114" s="362">
        <v>1</v>
      </c>
      <c r="H114" s="362">
        <v>1</v>
      </c>
      <c r="I114" s="362">
        <v>1</v>
      </c>
      <c r="J114" s="362">
        <v>0</v>
      </c>
      <c r="K114" s="362">
        <v>0</v>
      </c>
      <c r="L114" s="363">
        <v>7.4</v>
      </c>
      <c r="M114" s="364">
        <v>0.74</v>
      </c>
      <c r="N114" s="372"/>
      <c r="O114" s="366"/>
      <c r="P114" s="367"/>
    </row>
    <row r="115" spans="1:16" ht="15.75" thickBot="1" x14ac:dyDescent="0.3">
      <c r="A115" s="379" t="s">
        <v>30</v>
      </c>
      <c r="B115" s="362">
        <v>20.6</v>
      </c>
      <c r="C115" s="362">
        <v>19.399999999999999</v>
      </c>
      <c r="D115" s="362">
        <v>17</v>
      </c>
      <c r="E115" s="362">
        <v>11</v>
      </c>
      <c r="F115" s="362">
        <v>19</v>
      </c>
      <c r="G115" s="362">
        <v>17.5</v>
      </c>
      <c r="H115" s="362">
        <v>14</v>
      </c>
      <c r="I115" s="362">
        <v>17</v>
      </c>
      <c r="J115" s="362">
        <v>14.6</v>
      </c>
      <c r="K115" s="362">
        <v>12</v>
      </c>
      <c r="L115" s="363">
        <v>162.1</v>
      </c>
      <c r="M115" s="364">
        <v>16.21</v>
      </c>
      <c r="N115" s="372"/>
      <c r="O115" s="366"/>
      <c r="P115" s="367"/>
    </row>
    <row r="116" spans="1:16" ht="15.75" thickBot="1" x14ac:dyDescent="0.3">
      <c r="A116" s="379" t="s">
        <v>61</v>
      </c>
      <c r="B116" s="362">
        <v>7</v>
      </c>
      <c r="C116" s="362">
        <v>5.8999999999999995</v>
      </c>
      <c r="D116" s="362">
        <v>9.6999999999999993</v>
      </c>
      <c r="E116" s="362">
        <v>17</v>
      </c>
      <c r="F116" s="362">
        <v>6.6000000000000005</v>
      </c>
      <c r="G116" s="362">
        <v>8</v>
      </c>
      <c r="H116" s="362">
        <v>9</v>
      </c>
      <c r="I116" s="362">
        <v>6.1</v>
      </c>
      <c r="J116" s="362">
        <v>7</v>
      </c>
      <c r="K116" s="362">
        <v>9.6</v>
      </c>
      <c r="L116" s="363">
        <v>85.899999999999991</v>
      </c>
      <c r="M116" s="364">
        <v>8.59</v>
      </c>
      <c r="N116" s="381"/>
      <c r="O116" s="366"/>
      <c r="P116" s="367"/>
    </row>
    <row r="117" spans="1:16" ht="15.75" thickBot="1" x14ac:dyDescent="0.3">
      <c r="A117" s="383" t="s">
        <v>82</v>
      </c>
      <c r="B117" s="362">
        <v>80</v>
      </c>
      <c r="C117" s="362">
        <v>80</v>
      </c>
      <c r="D117" s="362">
        <v>80</v>
      </c>
      <c r="E117" s="362">
        <v>80</v>
      </c>
      <c r="F117" s="362">
        <v>80</v>
      </c>
      <c r="G117" s="362">
        <v>80</v>
      </c>
      <c r="H117" s="362">
        <v>80</v>
      </c>
      <c r="I117" s="362">
        <v>80</v>
      </c>
      <c r="J117" s="362">
        <v>80</v>
      </c>
      <c r="K117" s="362">
        <v>80</v>
      </c>
      <c r="L117" s="363">
        <v>800</v>
      </c>
      <c r="M117" s="364">
        <v>80</v>
      </c>
      <c r="N117" s="381"/>
      <c r="O117" s="366"/>
      <c r="P117" s="367"/>
    </row>
    <row r="118" spans="1:16" ht="15.75" thickBot="1" x14ac:dyDescent="0.3">
      <c r="A118" s="383" t="s">
        <v>295</v>
      </c>
      <c r="B118" s="362">
        <v>0</v>
      </c>
      <c r="C118" s="362">
        <v>34</v>
      </c>
      <c r="D118" s="362">
        <v>15</v>
      </c>
      <c r="E118" s="362">
        <v>0</v>
      </c>
      <c r="F118" s="362">
        <v>0</v>
      </c>
      <c r="G118" s="362">
        <v>0</v>
      </c>
      <c r="H118" s="362">
        <v>0</v>
      </c>
      <c r="I118" s="362">
        <v>0</v>
      </c>
      <c r="J118" s="362">
        <v>34</v>
      </c>
      <c r="K118" s="362">
        <v>14</v>
      </c>
      <c r="L118" s="363">
        <v>97</v>
      </c>
      <c r="M118" s="364">
        <v>9.6999999999999993</v>
      </c>
      <c r="N118" s="378"/>
      <c r="O118" s="366"/>
      <c r="P118" s="367"/>
    </row>
    <row r="119" spans="1:16" ht="15.75" thickBot="1" x14ac:dyDescent="0.3">
      <c r="A119" s="383" t="s">
        <v>354</v>
      </c>
      <c r="B119" s="362">
        <v>0</v>
      </c>
      <c r="C119" s="362">
        <v>0</v>
      </c>
      <c r="D119" s="362">
        <v>0</v>
      </c>
      <c r="E119" s="362">
        <v>0</v>
      </c>
      <c r="F119" s="362">
        <v>0</v>
      </c>
      <c r="G119" s="362">
        <v>0</v>
      </c>
      <c r="H119" s="362">
        <v>0</v>
      </c>
      <c r="I119" s="362">
        <v>0</v>
      </c>
      <c r="J119" s="362">
        <v>0</v>
      </c>
      <c r="K119" s="362">
        <v>0</v>
      </c>
      <c r="L119" s="363">
        <v>0</v>
      </c>
      <c r="M119" s="364">
        <v>0</v>
      </c>
      <c r="N119" s="384"/>
      <c r="O119" s="366"/>
      <c r="P119" s="367"/>
    </row>
    <row r="120" spans="1:16" ht="15.75" thickBot="1" x14ac:dyDescent="0.3">
      <c r="A120" s="383" t="s">
        <v>355</v>
      </c>
      <c r="B120" s="362">
        <v>0</v>
      </c>
      <c r="C120" s="362">
        <v>0</v>
      </c>
      <c r="D120" s="362">
        <v>0</v>
      </c>
      <c r="E120" s="362">
        <v>0</v>
      </c>
      <c r="F120" s="362">
        <v>0</v>
      </c>
      <c r="G120" s="362">
        <v>0</v>
      </c>
      <c r="H120" s="362">
        <v>0</v>
      </c>
      <c r="I120" s="362">
        <v>0</v>
      </c>
      <c r="J120" s="362">
        <v>0</v>
      </c>
      <c r="K120" s="362">
        <v>0</v>
      </c>
      <c r="L120" s="363">
        <v>0</v>
      </c>
      <c r="M120" s="364">
        <v>0</v>
      </c>
      <c r="N120" s="376"/>
      <c r="O120" s="366"/>
      <c r="P120" s="367"/>
    </row>
    <row r="121" spans="1:16" ht="15.75" thickBot="1" x14ac:dyDescent="0.3">
      <c r="A121" s="379" t="s">
        <v>138</v>
      </c>
      <c r="B121" s="362">
        <v>0</v>
      </c>
      <c r="C121" s="362">
        <v>20</v>
      </c>
      <c r="D121" s="362">
        <v>0</v>
      </c>
      <c r="E121" s="362">
        <v>0</v>
      </c>
      <c r="F121" s="362">
        <v>0</v>
      </c>
      <c r="G121" s="362">
        <v>0</v>
      </c>
      <c r="H121" s="362">
        <v>0</v>
      </c>
      <c r="I121" s="362">
        <v>0</v>
      </c>
      <c r="J121" s="362">
        <v>0</v>
      </c>
      <c r="K121" s="362">
        <v>0</v>
      </c>
      <c r="L121" s="363">
        <v>20</v>
      </c>
      <c r="M121" s="364">
        <v>2</v>
      </c>
      <c r="N121" s="376"/>
      <c r="O121" s="366"/>
      <c r="P121" s="367"/>
    </row>
    <row r="122" spans="1:16" ht="15.75" thickBot="1" x14ac:dyDescent="0.3">
      <c r="A122" s="379" t="s">
        <v>47</v>
      </c>
      <c r="B122" s="362">
        <v>100</v>
      </c>
      <c r="C122" s="362">
        <v>0</v>
      </c>
      <c r="D122" s="362">
        <v>100</v>
      </c>
      <c r="E122" s="362">
        <v>150</v>
      </c>
      <c r="F122" s="362">
        <v>0</v>
      </c>
      <c r="G122" s="362">
        <v>100</v>
      </c>
      <c r="H122" s="362">
        <v>0</v>
      </c>
      <c r="I122" s="362">
        <v>100</v>
      </c>
      <c r="J122" s="362">
        <v>100</v>
      </c>
      <c r="K122" s="362">
        <v>100</v>
      </c>
      <c r="L122" s="363">
        <v>750</v>
      </c>
      <c r="M122" s="364">
        <v>75</v>
      </c>
      <c r="N122" s="376"/>
      <c r="O122" s="366"/>
      <c r="P122" s="367"/>
    </row>
    <row r="123" spans="1:16" ht="15.75" thickBot="1" x14ac:dyDescent="0.3">
      <c r="A123" s="377" t="s">
        <v>356</v>
      </c>
      <c r="B123" s="362">
        <v>0</v>
      </c>
      <c r="C123" s="362">
        <v>0</v>
      </c>
      <c r="D123" s="362">
        <v>15.3</v>
      </c>
      <c r="E123" s="362">
        <v>0</v>
      </c>
      <c r="F123" s="362">
        <v>0</v>
      </c>
      <c r="G123" s="362">
        <v>15.3</v>
      </c>
      <c r="H123" s="362">
        <v>0</v>
      </c>
      <c r="I123" s="362">
        <v>0</v>
      </c>
      <c r="J123" s="362">
        <v>0</v>
      </c>
      <c r="K123" s="362">
        <v>0</v>
      </c>
      <c r="L123" s="363">
        <v>30.6</v>
      </c>
      <c r="M123" s="364">
        <v>3.06</v>
      </c>
      <c r="N123" s="376"/>
      <c r="O123" s="366"/>
      <c r="P123" s="367"/>
    </row>
    <row r="124" spans="1:16" ht="15.75" thickBot="1" x14ac:dyDescent="0.3">
      <c r="A124" s="377" t="s">
        <v>357</v>
      </c>
      <c r="B124" s="362">
        <v>0</v>
      </c>
      <c r="C124" s="362">
        <v>0</v>
      </c>
      <c r="D124" s="362">
        <v>0</v>
      </c>
      <c r="E124" s="362">
        <v>0</v>
      </c>
      <c r="F124" s="362">
        <v>15.3</v>
      </c>
      <c r="G124" s="362">
        <v>0</v>
      </c>
      <c r="H124" s="362">
        <v>0</v>
      </c>
      <c r="I124" s="362">
        <v>15.3</v>
      </c>
      <c r="J124" s="362">
        <v>0</v>
      </c>
      <c r="K124" s="362">
        <v>0</v>
      </c>
      <c r="L124" s="363">
        <v>30.6</v>
      </c>
      <c r="M124" s="364">
        <v>3.06</v>
      </c>
      <c r="N124" s="376"/>
      <c r="O124" s="366"/>
      <c r="P124" s="367"/>
    </row>
    <row r="125" spans="1:16" ht="15.75" thickBot="1" x14ac:dyDescent="0.3">
      <c r="A125" s="377" t="s">
        <v>358</v>
      </c>
      <c r="B125" s="362">
        <v>0</v>
      </c>
      <c r="C125" s="362">
        <v>0</v>
      </c>
      <c r="D125" s="362">
        <v>0</v>
      </c>
      <c r="E125" s="362">
        <v>0</v>
      </c>
      <c r="F125" s="362">
        <v>0</v>
      </c>
      <c r="G125" s="362">
        <v>0</v>
      </c>
      <c r="H125" s="362">
        <v>0</v>
      </c>
      <c r="I125" s="362">
        <v>0</v>
      </c>
      <c r="J125" s="362">
        <v>0</v>
      </c>
      <c r="K125" s="362">
        <v>0</v>
      </c>
      <c r="L125" s="363">
        <v>0</v>
      </c>
      <c r="M125" s="364">
        <v>0</v>
      </c>
      <c r="N125" s="376"/>
      <c r="O125" s="366"/>
      <c r="P125" s="367"/>
    </row>
    <row r="126" spans="1:16" ht="15.75" thickBot="1" x14ac:dyDescent="0.3">
      <c r="A126" s="377" t="s">
        <v>220</v>
      </c>
      <c r="B126" s="362">
        <v>0</v>
      </c>
      <c r="C126" s="362">
        <v>0</v>
      </c>
      <c r="D126" s="362">
        <v>0</v>
      </c>
      <c r="E126" s="362">
        <v>0</v>
      </c>
      <c r="F126" s="362">
        <v>15.3</v>
      </c>
      <c r="G126" s="362">
        <v>0</v>
      </c>
      <c r="H126" s="362">
        <v>0</v>
      </c>
      <c r="I126" s="362">
        <v>0</v>
      </c>
      <c r="J126" s="362">
        <v>7.5</v>
      </c>
      <c r="K126" s="362">
        <v>0</v>
      </c>
      <c r="L126" s="363">
        <v>22.8</v>
      </c>
      <c r="M126" s="364">
        <v>2.2800000000000002</v>
      </c>
      <c r="N126" s="376"/>
      <c r="O126" s="366"/>
      <c r="P126" s="367"/>
    </row>
    <row r="127" spans="1:16" ht="15.75" thickBot="1" x14ac:dyDescent="0.3">
      <c r="A127" s="377" t="s">
        <v>359</v>
      </c>
      <c r="B127" s="362">
        <v>0</v>
      </c>
      <c r="C127" s="362">
        <v>0</v>
      </c>
      <c r="D127" s="362">
        <v>0</v>
      </c>
      <c r="E127" s="362">
        <v>0</v>
      </c>
      <c r="F127" s="362">
        <v>0</v>
      </c>
      <c r="G127" s="362">
        <v>0</v>
      </c>
      <c r="H127" s="362">
        <v>0</v>
      </c>
      <c r="I127" s="362">
        <v>0</v>
      </c>
      <c r="J127" s="362">
        <v>0</v>
      </c>
      <c r="K127" s="362">
        <v>0</v>
      </c>
      <c r="L127" s="363">
        <v>0</v>
      </c>
      <c r="M127" s="364">
        <v>0</v>
      </c>
      <c r="N127" s="378"/>
      <c r="O127" s="366"/>
      <c r="P127" s="367"/>
    </row>
    <row r="128" spans="1:16" ht="15.75" thickBot="1" x14ac:dyDescent="0.3">
      <c r="A128" s="377" t="s">
        <v>31</v>
      </c>
      <c r="B128" s="362">
        <v>116.3</v>
      </c>
      <c r="C128" s="362">
        <v>285.39999999999998</v>
      </c>
      <c r="D128" s="362">
        <v>190</v>
      </c>
      <c r="E128" s="362">
        <v>136</v>
      </c>
      <c r="F128" s="362">
        <v>225.8</v>
      </c>
      <c r="G128" s="362">
        <v>195</v>
      </c>
      <c r="H128" s="362">
        <v>126</v>
      </c>
      <c r="I128" s="362">
        <v>210</v>
      </c>
      <c r="J128" s="362">
        <v>220.8</v>
      </c>
      <c r="K128" s="362">
        <v>192</v>
      </c>
      <c r="L128" s="363">
        <v>1897.3</v>
      </c>
      <c r="M128" s="364">
        <v>189.73</v>
      </c>
      <c r="N128" s="372"/>
      <c r="O128" s="366"/>
      <c r="P128" s="367"/>
    </row>
    <row r="129" spans="1:16" ht="15.75" thickBot="1" x14ac:dyDescent="0.3">
      <c r="A129" s="377" t="s">
        <v>90</v>
      </c>
      <c r="B129" s="362">
        <v>155</v>
      </c>
      <c r="C129" s="362">
        <v>0</v>
      </c>
      <c r="D129" s="362">
        <v>0</v>
      </c>
      <c r="E129" s="362">
        <v>155</v>
      </c>
      <c r="F129" s="362">
        <v>0</v>
      </c>
      <c r="G129" s="362">
        <v>0</v>
      </c>
      <c r="H129" s="362">
        <v>155</v>
      </c>
      <c r="I129" s="362">
        <v>0</v>
      </c>
      <c r="J129" s="362">
        <v>0</v>
      </c>
      <c r="K129" s="362">
        <v>155</v>
      </c>
      <c r="L129" s="363">
        <v>620</v>
      </c>
      <c r="M129" s="364">
        <v>62</v>
      </c>
      <c r="N129" s="372"/>
      <c r="O129" s="366"/>
      <c r="P129" s="367"/>
    </row>
    <row r="130" spans="1:16" ht="15.75" thickBot="1" x14ac:dyDescent="0.3">
      <c r="A130" s="377" t="s">
        <v>129</v>
      </c>
      <c r="B130" s="362">
        <v>0</v>
      </c>
      <c r="C130" s="362">
        <v>155</v>
      </c>
      <c r="D130" s="362">
        <v>0</v>
      </c>
      <c r="E130" s="362">
        <v>0</v>
      </c>
      <c r="F130" s="362">
        <v>155</v>
      </c>
      <c r="G130" s="362">
        <v>0</v>
      </c>
      <c r="H130" s="362">
        <v>0</v>
      </c>
      <c r="I130" s="362">
        <v>155</v>
      </c>
      <c r="J130" s="362">
        <v>0</v>
      </c>
      <c r="K130" s="362">
        <v>0</v>
      </c>
      <c r="L130" s="363">
        <v>465</v>
      </c>
      <c r="M130" s="364">
        <v>46.5</v>
      </c>
      <c r="N130" s="381"/>
      <c r="O130" s="366"/>
      <c r="P130" s="367"/>
    </row>
    <row r="131" spans="1:16" ht="15.75" thickBot="1" x14ac:dyDescent="0.3">
      <c r="A131" s="377" t="s">
        <v>165</v>
      </c>
      <c r="B131" s="362">
        <v>0</v>
      </c>
      <c r="C131" s="362">
        <v>0</v>
      </c>
      <c r="D131" s="362">
        <v>155</v>
      </c>
      <c r="E131" s="362">
        <v>0</v>
      </c>
      <c r="F131" s="362">
        <v>0</v>
      </c>
      <c r="G131" s="362">
        <v>155</v>
      </c>
      <c r="H131" s="362">
        <v>0</v>
      </c>
      <c r="I131" s="362">
        <v>0</v>
      </c>
      <c r="J131" s="362">
        <v>155</v>
      </c>
      <c r="K131" s="362">
        <v>0</v>
      </c>
      <c r="L131" s="363"/>
      <c r="M131" s="364"/>
      <c r="N131" s="378"/>
      <c r="O131" s="366"/>
      <c r="P131" s="367"/>
    </row>
    <row r="132" spans="1:16" ht="15.75" thickBot="1" x14ac:dyDescent="0.3">
      <c r="A132" s="377" t="s">
        <v>221</v>
      </c>
      <c r="B132" s="362">
        <v>0</v>
      </c>
      <c r="C132" s="362">
        <v>0</v>
      </c>
      <c r="D132" s="362">
        <v>0</v>
      </c>
      <c r="E132" s="362">
        <v>0</v>
      </c>
      <c r="F132" s="362">
        <v>25</v>
      </c>
      <c r="G132" s="362">
        <v>0</v>
      </c>
      <c r="H132" s="362">
        <v>25</v>
      </c>
      <c r="I132" s="362">
        <v>0</v>
      </c>
      <c r="J132" s="362">
        <v>0</v>
      </c>
      <c r="K132" s="362">
        <v>0</v>
      </c>
      <c r="L132" s="363">
        <v>50</v>
      </c>
      <c r="M132" s="364">
        <v>5</v>
      </c>
      <c r="N132" s="376"/>
      <c r="O132" s="366"/>
      <c r="P132" s="367"/>
    </row>
    <row r="133" spans="1:16" ht="15.75" thickBot="1" x14ac:dyDescent="0.3">
      <c r="A133" s="379" t="s">
        <v>63</v>
      </c>
      <c r="B133" s="362">
        <v>5</v>
      </c>
      <c r="C133" s="362">
        <v>10</v>
      </c>
      <c r="D133" s="362">
        <v>0</v>
      </c>
      <c r="E133" s="362">
        <v>15</v>
      </c>
      <c r="F133" s="362">
        <v>29</v>
      </c>
      <c r="G133" s="362">
        <v>5</v>
      </c>
      <c r="H133" s="362">
        <v>4.4000000000000004</v>
      </c>
      <c r="I133" s="362">
        <v>5</v>
      </c>
      <c r="J133" s="362">
        <v>5</v>
      </c>
      <c r="K133" s="362">
        <v>0</v>
      </c>
      <c r="L133" s="363">
        <v>78.400000000000006</v>
      </c>
      <c r="M133" s="364">
        <v>7.8400000000000007</v>
      </c>
      <c r="N133" s="373"/>
      <c r="O133" s="366"/>
      <c r="P133" s="367"/>
    </row>
    <row r="134" spans="1:16" ht="15.75" thickBot="1" x14ac:dyDescent="0.3">
      <c r="A134" s="379" t="s">
        <v>137</v>
      </c>
      <c r="B134" s="362">
        <v>0</v>
      </c>
      <c r="C134" s="362">
        <v>76</v>
      </c>
      <c r="D134" s="362">
        <v>0</v>
      </c>
      <c r="E134" s="362">
        <v>0</v>
      </c>
      <c r="F134" s="362">
        <v>114</v>
      </c>
      <c r="G134" s="362">
        <v>0</v>
      </c>
      <c r="H134" s="362">
        <v>103.2</v>
      </c>
      <c r="I134" s="362">
        <v>0</v>
      </c>
      <c r="J134" s="362">
        <v>0</v>
      </c>
      <c r="K134" s="362">
        <v>16</v>
      </c>
      <c r="L134" s="363">
        <v>309.2</v>
      </c>
      <c r="M134" s="364">
        <v>30.919999999999998</v>
      </c>
      <c r="N134" s="385"/>
      <c r="O134" s="366"/>
      <c r="P134" s="367"/>
    </row>
    <row r="135" spans="1:16" ht="15.75" thickBot="1" x14ac:dyDescent="0.3">
      <c r="A135" s="371" t="s">
        <v>56</v>
      </c>
      <c r="B135" s="362">
        <v>92.02</v>
      </c>
      <c r="C135" s="362">
        <v>22</v>
      </c>
      <c r="D135" s="362">
        <v>30.8</v>
      </c>
      <c r="E135" s="362">
        <v>100</v>
      </c>
      <c r="F135" s="362">
        <v>0</v>
      </c>
      <c r="G135" s="362">
        <v>30.8</v>
      </c>
      <c r="H135" s="362">
        <v>100</v>
      </c>
      <c r="I135" s="362">
        <v>91</v>
      </c>
      <c r="J135" s="362">
        <v>30.8</v>
      </c>
      <c r="K135" s="362">
        <v>64.900000000000006</v>
      </c>
      <c r="L135" s="363">
        <v>562.32000000000005</v>
      </c>
      <c r="M135" s="364">
        <v>56.232000000000006</v>
      </c>
      <c r="N135" s="385"/>
      <c r="O135" s="366"/>
      <c r="P135" s="367"/>
    </row>
    <row r="136" spans="1:16" ht="15.75" thickBot="1" x14ac:dyDescent="0.3">
      <c r="A136" s="371" t="s">
        <v>360</v>
      </c>
      <c r="B136" s="362">
        <v>0</v>
      </c>
      <c r="C136" s="362">
        <v>0</v>
      </c>
      <c r="D136" s="362">
        <v>0</v>
      </c>
      <c r="E136" s="362">
        <v>0</v>
      </c>
      <c r="F136" s="362">
        <v>0</v>
      </c>
      <c r="G136" s="362">
        <v>0</v>
      </c>
      <c r="H136" s="362">
        <v>0</v>
      </c>
      <c r="I136" s="362">
        <v>0</v>
      </c>
      <c r="J136" s="362">
        <v>0</v>
      </c>
      <c r="K136" s="362">
        <v>0</v>
      </c>
      <c r="L136" s="363">
        <v>0</v>
      </c>
      <c r="M136" s="364">
        <v>0</v>
      </c>
      <c r="N136" s="385"/>
      <c r="O136" s="366"/>
      <c r="P136" s="367"/>
    </row>
    <row r="137" spans="1:16" ht="15.75" thickBot="1" x14ac:dyDescent="0.3">
      <c r="A137" s="379" t="s">
        <v>157</v>
      </c>
      <c r="B137" s="362">
        <v>0</v>
      </c>
      <c r="C137" s="362">
        <v>0</v>
      </c>
      <c r="D137" s="362">
        <v>97</v>
      </c>
      <c r="E137" s="362">
        <v>0</v>
      </c>
      <c r="F137" s="362">
        <v>42</v>
      </c>
      <c r="G137" s="362">
        <v>0</v>
      </c>
      <c r="H137" s="362">
        <v>0</v>
      </c>
      <c r="I137" s="362">
        <v>34</v>
      </c>
      <c r="J137" s="362">
        <v>0</v>
      </c>
      <c r="K137" s="362">
        <v>96.5</v>
      </c>
      <c r="L137" s="363">
        <v>269.5</v>
      </c>
      <c r="M137" s="364">
        <v>26.95</v>
      </c>
      <c r="N137" s="372"/>
      <c r="O137" s="366"/>
      <c r="P137" s="367"/>
    </row>
    <row r="138" spans="1:16" ht="15.75" thickBot="1" x14ac:dyDescent="0.3">
      <c r="A138" s="379" t="s">
        <v>110</v>
      </c>
      <c r="B138" s="362">
        <v>0</v>
      </c>
      <c r="C138" s="362">
        <v>7.2</v>
      </c>
      <c r="D138" s="362">
        <v>0</v>
      </c>
      <c r="E138" s="362">
        <v>7.2</v>
      </c>
      <c r="F138" s="362">
        <v>0</v>
      </c>
      <c r="G138" s="362">
        <v>7.2</v>
      </c>
      <c r="H138" s="362">
        <v>11.5</v>
      </c>
      <c r="I138" s="362">
        <v>7.2</v>
      </c>
      <c r="J138" s="362">
        <v>0</v>
      </c>
      <c r="K138" s="362">
        <v>7.2</v>
      </c>
      <c r="L138" s="363">
        <v>47.500000000000007</v>
      </c>
      <c r="M138" s="364">
        <v>4.7500000000000009</v>
      </c>
      <c r="N138" s="386"/>
      <c r="O138" s="366"/>
      <c r="P138" s="367"/>
    </row>
    <row r="139" spans="1:16" ht="15.75" thickBot="1" x14ac:dyDescent="0.3">
      <c r="A139" s="379" t="s">
        <v>231</v>
      </c>
      <c r="B139" s="362">
        <v>0</v>
      </c>
      <c r="C139" s="362">
        <v>87.5</v>
      </c>
      <c r="D139" s="362">
        <v>0</v>
      </c>
      <c r="E139" s="362">
        <v>0</v>
      </c>
      <c r="F139" s="362">
        <v>80</v>
      </c>
      <c r="G139" s="362">
        <v>75</v>
      </c>
      <c r="H139" s="362">
        <v>36.4</v>
      </c>
      <c r="I139" s="362">
        <v>0</v>
      </c>
      <c r="J139" s="362">
        <v>79</v>
      </c>
      <c r="K139" s="362">
        <v>0</v>
      </c>
      <c r="L139" s="363">
        <v>357.9</v>
      </c>
      <c r="M139" s="364">
        <v>35.79</v>
      </c>
      <c r="N139" s="387"/>
      <c r="O139" s="366"/>
      <c r="P139" s="367"/>
    </row>
    <row r="140" spans="1:16" ht="15.75" thickBot="1" x14ac:dyDescent="0.3">
      <c r="A140" s="379" t="s">
        <v>146</v>
      </c>
      <c r="B140" s="362">
        <v>0</v>
      </c>
      <c r="C140" s="362">
        <v>0</v>
      </c>
      <c r="D140" s="362">
        <v>3</v>
      </c>
      <c r="E140" s="362">
        <v>0</v>
      </c>
      <c r="F140" s="362">
        <v>0</v>
      </c>
      <c r="G140" s="362">
        <v>3</v>
      </c>
      <c r="H140" s="362">
        <v>0</v>
      </c>
      <c r="I140" s="362">
        <v>0</v>
      </c>
      <c r="J140" s="362">
        <v>3</v>
      </c>
      <c r="K140" s="362">
        <v>0</v>
      </c>
      <c r="L140" s="363">
        <v>9</v>
      </c>
      <c r="M140" s="364">
        <v>0.9</v>
      </c>
      <c r="N140" s="388"/>
      <c r="O140" s="366"/>
      <c r="P140" s="367"/>
    </row>
    <row r="141" spans="1:16" ht="15.75" thickBot="1" x14ac:dyDescent="0.3">
      <c r="A141" s="379" t="s">
        <v>106</v>
      </c>
      <c r="B141" s="362">
        <v>0</v>
      </c>
      <c r="C141" s="362">
        <v>1.7</v>
      </c>
      <c r="D141" s="362">
        <v>0</v>
      </c>
      <c r="E141" s="362">
        <v>0</v>
      </c>
      <c r="F141" s="362">
        <v>1.7</v>
      </c>
      <c r="G141" s="362">
        <v>0</v>
      </c>
      <c r="H141" s="362">
        <v>0</v>
      </c>
      <c r="I141" s="362">
        <v>1.7</v>
      </c>
      <c r="J141" s="362">
        <v>0</v>
      </c>
      <c r="K141" s="362">
        <v>0</v>
      </c>
      <c r="L141" s="363">
        <v>5.0999999999999996</v>
      </c>
      <c r="M141" s="364">
        <v>0.51</v>
      </c>
      <c r="N141" s="376"/>
      <c r="O141" s="366"/>
      <c r="P141" s="367"/>
    </row>
    <row r="142" spans="1:16" ht="15.75" thickBot="1" x14ac:dyDescent="0.3">
      <c r="A142" s="379" t="s">
        <v>93</v>
      </c>
      <c r="B142" s="362">
        <v>15</v>
      </c>
      <c r="C142" s="362">
        <v>15</v>
      </c>
      <c r="D142" s="362">
        <v>15</v>
      </c>
      <c r="E142" s="362">
        <v>0</v>
      </c>
      <c r="F142" s="362">
        <v>24</v>
      </c>
      <c r="G142" s="362">
        <v>15</v>
      </c>
      <c r="H142" s="362">
        <v>0</v>
      </c>
      <c r="I142" s="362">
        <v>0</v>
      </c>
      <c r="J142" s="362">
        <v>36</v>
      </c>
      <c r="K142" s="362">
        <v>30</v>
      </c>
      <c r="L142" s="363">
        <v>150</v>
      </c>
      <c r="M142" s="364">
        <v>15</v>
      </c>
      <c r="N142" s="389"/>
      <c r="O142" s="366"/>
      <c r="P142" s="367"/>
    </row>
    <row r="143" spans="1:16" ht="15.75" thickBot="1" x14ac:dyDescent="0.3">
      <c r="A143" s="379" t="s">
        <v>361</v>
      </c>
      <c r="B143" s="362">
        <v>0</v>
      </c>
      <c r="C143" s="362">
        <v>0</v>
      </c>
      <c r="D143" s="362">
        <v>0</v>
      </c>
      <c r="E143" s="362">
        <v>0</v>
      </c>
      <c r="F143" s="362">
        <v>0</v>
      </c>
      <c r="G143" s="362">
        <v>0</v>
      </c>
      <c r="H143" s="362">
        <v>0</v>
      </c>
      <c r="I143" s="362">
        <v>0</v>
      </c>
      <c r="J143" s="362">
        <v>0</v>
      </c>
      <c r="K143" s="362">
        <v>0</v>
      </c>
      <c r="L143" s="363">
        <v>0</v>
      </c>
      <c r="M143" s="364">
        <v>0</v>
      </c>
      <c r="N143" s="375"/>
      <c r="O143" s="366"/>
      <c r="P143" s="367"/>
    </row>
    <row r="144" spans="1:16" ht="15.75" thickBot="1" x14ac:dyDescent="0.3">
      <c r="A144" s="379" t="s">
        <v>370</v>
      </c>
      <c r="B144" s="362">
        <v>0</v>
      </c>
      <c r="C144" s="362">
        <v>0</v>
      </c>
      <c r="D144" s="362">
        <v>0</v>
      </c>
      <c r="E144" s="362">
        <v>0</v>
      </c>
      <c r="F144" s="362">
        <v>0</v>
      </c>
      <c r="G144" s="362">
        <v>0</v>
      </c>
      <c r="H144" s="362">
        <v>0</v>
      </c>
      <c r="I144" s="362">
        <v>0</v>
      </c>
      <c r="J144" s="362">
        <v>0</v>
      </c>
      <c r="K144" s="362">
        <v>0</v>
      </c>
      <c r="L144" s="363">
        <v>0</v>
      </c>
      <c r="M144" s="364">
        <v>0</v>
      </c>
      <c r="N144" s="390"/>
      <c r="O144" s="366"/>
      <c r="P144" s="367"/>
    </row>
    <row r="145" spans="1:16" ht="15.75" thickBot="1" x14ac:dyDescent="0.3">
      <c r="A145" s="379" t="s">
        <v>362</v>
      </c>
      <c r="B145" s="362">
        <v>0</v>
      </c>
      <c r="C145" s="362">
        <v>0</v>
      </c>
      <c r="D145" s="362">
        <v>0</v>
      </c>
      <c r="E145" s="362">
        <v>0</v>
      </c>
      <c r="F145" s="362">
        <v>0</v>
      </c>
      <c r="G145" s="362">
        <v>0</v>
      </c>
      <c r="H145" s="362">
        <v>0</v>
      </c>
      <c r="I145" s="362">
        <v>0</v>
      </c>
      <c r="J145" s="362">
        <v>0</v>
      </c>
      <c r="K145" s="362">
        <v>0</v>
      </c>
      <c r="L145" s="363">
        <v>0</v>
      </c>
      <c r="M145" s="364">
        <v>0</v>
      </c>
      <c r="N145" s="375"/>
      <c r="O145" s="366"/>
      <c r="P145" s="367"/>
    </row>
    <row r="146" spans="1:16" ht="15.75" thickBot="1" x14ac:dyDescent="0.3">
      <c r="A146" s="379" t="s">
        <v>191</v>
      </c>
      <c r="B146" s="362">
        <v>7</v>
      </c>
      <c r="C146" s="362">
        <v>0</v>
      </c>
      <c r="D146" s="362">
        <v>0</v>
      </c>
      <c r="E146" s="362">
        <v>3</v>
      </c>
      <c r="F146" s="362">
        <v>4</v>
      </c>
      <c r="G146" s="362">
        <v>6</v>
      </c>
      <c r="H146" s="362">
        <v>4</v>
      </c>
      <c r="I146" s="362">
        <v>3</v>
      </c>
      <c r="J146" s="362">
        <v>6</v>
      </c>
      <c r="K146" s="362">
        <v>6</v>
      </c>
      <c r="L146" s="363">
        <v>39</v>
      </c>
      <c r="M146" s="364">
        <v>3.9</v>
      </c>
      <c r="N146" s="376"/>
      <c r="O146" s="366"/>
      <c r="P146" s="367"/>
    </row>
    <row r="147" spans="1:16" ht="15.75" thickBot="1" x14ac:dyDescent="0.3">
      <c r="A147" s="379" t="s">
        <v>371</v>
      </c>
      <c r="B147" s="362">
        <v>0</v>
      </c>
      <c r="C147" s="362">
        <v>0</v>
      </c>
      <c r="D147" s="362">
        <v>0</v>
      </c>
      <c r="E147" s="362">
        <v>0</v>
      </c>
      <c r="F147" s="362">
        <v>0</v>
      </c>
      <c r="G147" s="362">
        <v>0</v>
      </c>
      <c r="H147" s="362">
        <v>0</v>
      </c>
      <c r="I147" s="362">
        <v>0</v>
      </c>
      <c r="J147" s="362">
        <v>0</v>
      </c>
      <c r="K147" s="362">
        <v>0</v>
      </c>
      <c r="L147" s="363">
        <v>0</v>
      </c>
      <c r="M147" s="364">
        <v>0</v>
      </c>
      <c r="N147" s="392"/>
      <c r="O147" s="366"/>
      <c r="P147" s="367"/>
    </row>
    <row r="148" spans="1:16" ht="15.75" thickBot="1" x14ac:dyDescent="0.3">
      <c r="A148" s="391" t="s">
        <v>363</v>
      </c>
      <c r="B148" s="402">
        <v>4</v>
      </c>
      <c r="C148" s="402">
        <v>31</v>
      </c>
      <c r="D148" s="402">
        <v>47.2</v>
      </c>
      <c r="E148" s="402">
        <v>50</v>
      </c>
      <c r="F148" s="402">
        <v>59</v>
      </c>
      <c r="G148" s="402">
        <v>42</v>
      </c>
      <c r="H148" s="402">
        <v>15</v>
      </c>
      <c r="I148" s="402">
        <v>36</v>
      </c>
      <c r="J148" s="402">
        <v>31</v>
      </c>
      <c r="K148" s="402">
        <v>11</v>
      </c>
      <c r="L148" s="363">
        <v>326.2</v>
      </c>
      <c r="M148" s="364">
        <v>32.619999999999997</v>
      </c>
      <c r="N148" s="392"/>
      <c r="O148" s="366"/>
      <c r="P148" s="367"/>
    </row>
    <row r="149" spans="1:16" ht="15.75" thickBot="1" x14ac:dyDescent="0.3">
      <c r="A149" s="391" t="s">
        <v>364</v>
      </c>
      <c r="B149" s="402">
        <v>340.8</v>
      </c>
      <c r="C149" s="402">
        <v>246.5</v>
      </c>
      <c r="D149" s="402">
        <v>275.05</v>
      </c>
      <c r="E149" s="402">
        <v>224.5</v>
      </c>
      <c r="F149" s="402">
        <v>178.6</v>
      </c>
      <c r="G149" s="402">
        <v>287.39999999999998</v>
      </c>
      <c r="H149" s="402">
        <v>335.2</v>
      </c>
      <c r="I149" s="402">
        <v>184.1</v>
      </c>
      <c r="J149" s="402">
        <v>196.8</v>
      </c>
      <c r="K149" s="402">
        <v>235.6</v>
      </c>
      <c r="L149" s="363">
        <v>2504.5500000000002</v>
      </c>
      <c r="M149" s="364">
        <v>250.45500000000001</v>
      </c>
      <c r="N149" s="376"/>
      <c r="O149" s="366"/>
      <c r="P149" s="367"/>
    </row>
    <row r="150" spans="1:16" ht="15.75" thickBot="1" x14ac:dyDescent="0.3">
      <c r="A150" s="391" t="s">
        <v>365</v>
      </c>
      <c r="B150" s="402">
        <v>80</v>
      </c>
      <c r="C150" s="402">
        <v>114</v>
      </c>
      <c r="D150" s="402">
        <v>95</v>
      </c>
      <c r="E150" s="402">
        <v>80</v>
      </c>
      <c r="F150" s="402">
        <v>80</v>
      </c>
      <c r="G150" s="402">
        <v>80</v>
      </c>
      <c r="H150" s="402">
        <v>80</v>
      </c>
      <c r="I150" s="402">
        <v>80</v>
      </c>
      <c r="J150" s="402">
        <v>114</v>
      </c>
      <c r="K150" s="402">
        <v>94</v>
      </c>
      <c r="L150" s="363">
        <v>897</v>
      </c>
      <c r="M150" s="364">
        <v>89.7</v>
      </c>
      <c r="N150" s="376"/>
      <c r="O150" s="366"/>
      <c r="P150" s="367"/>
    </row>
    <row r="151" spans="1:16" ht="15.75" thickBot="1" x14ac:dyDescent="0.3">
      <c r="A151" s="391" t="s">
        <v>366</v>
      </c>
      <c r="B151" s="402">
        <v>0</v>
      </c>
      <c r="C151" s="402">
        <v>0</v>
      </c>
      <c r="D151" s="402">
        <v>15.3</v>
      </c>
      <c r="E151" s="402">
        <v>0</v>
      </c>
      <c r="F151" s="402">
        <v>30.6</v>
      </c>
      <c r="G151" s="402">
        <v>15.3</v>
      </c>
      <c r="H151" s="402">
        <v>0</v>
      </c>
      <c r="I151" s="402">
        <v>15.3</v>
      </c>
      <c r="J151" s="402">
        <v>7.5</v>
      </c>
      <c r="K151" s="402">
        <v>0</v>
      </c>
      <c r="L151" s="363">
        <v>84</v>
      </c>
      <c r="M151" s="364">
        <v>8.4</v>
      </c>
      <c r="N151" s="393"/>
      <c r="O151" s="366"/>
      <c r="P151" s="367"/>
    </row>
    <row r="152" spans="1:16" ht="15.75" thickBot="1" x14ac:dyDescent="0.3">
      <c r="A152" s="391" t="s">
        <v>367</v>
      </c>
      <c r="B152" s="402">
        <v>271.3</v>
      </c>
      <c r="C152" s="402">
        <v>440.4</v>
      </c>
      <c r="D152" s="402">
        <v>345</v>
      </c>
      <c r="E152" s="402">
        <v>291</v>
      </c>
      <c r="F152" s="402">
        <v>405.8</v>
      </c>
      <c r="G152" s="402">
        <v>350</v>
      </c>
      <c r="H152" s="402">
        <v>306</v>
      </c>
      <c r="I152" s="402">
        <v>365</v>
      </c>
      <c r="J152" s="402">
        <v>375.8</v>
      </c>
      <c r="K152" s="402">
        <v>347</v>
      </c>
      <c r="L152" s="363">
        <v>3497.3</v>
      </c>
      <c r="M152" s="364">
        <v>349.73</v>
      </c>
      <c r="N152" s="393"/>
      <c r="O152" s="366"/>
      <c r="P152" s="367"/>
    </row>
    <row r="153" spans="1:16" ht="15.75" thickBot="1" x14ac:dyDescent="0.3">
      <c r="A153" s="394" t="s">
        <v>56</v>
      </c>
      <c r="B153" s="402">
        <v>92.02</v>
      </c>
      <c r="C153" s="402">
        <v>22</v>
      </c>
      <c r="D153" s="402">
        <v>30.8</v>
      </c>
      <c r="E153" s="402">
        <v>100</v>
      </c>
      <c r="F153" s="402">
        <v>0</v>
      </c>
      <c r="G153" s="402">
        <v>30.8</v>
      </c>
      <c r="H153" s="402">
        <v>100</v>
      </c>
      <c r="I153" s="402">
        <v>91</v>
      </c>
      <c r="J153" s="402">
        <v>30.8</v>
      </c>
      <c r="K153" s="402">
        <v>64.900000000000006</v>
      </c>
      <c r="L153" s="363">
        <v>562.32000000000005</v>
      </c>
      <c r="M153" s="364">
        <v>56.232000000000006</v>
      </c>
      <c r="N153" s="393"/>
      <c r="O153" s="366"/>
      <c r="P153" s="367"/>
    </row>
    <row r="154" spans="1:16" ht="15.75" thickBot="1" x14ac:dyDescent="0.3">
      <c r="A154" s="391" t="s">
        <v>286</v>
      </c>
      <c r="B154" s="402">
        <v>43</v>
      </c>
      <c r="C154" s="402">
        <v>72.5</v>
      </c>
      <c r="D154" s="402">
        <v>45</v>
      </c>
      <c r="E154" s="402">
        <v>60</v>
      </c>
      <c r="F154" s="402">
        <v>45</v>
      </c>
      <c r="G154" s="402">
        <v>60</v>
      </c>
      <c r="H154" s="402">
        <v>60</v>
      </c>
      <c r="I154" s="402">
        <v>60</v>
      </c>
      <c r="J154" s="402">
        <v>60</v>
      </c>
      <c r="K154" s="402">
        <v>70</v>
      </c>
      <c r="L154" s="363">
        <v>575.5</v>
      </c>
      <c r="M154" s="364">
        <v>57.55</v>
      </c>
      <c r="N154" s="393"/>
      <c r="O154" s="366"/>
      <c r="P154" s="367"/>
    </row>
    <row r="155" spans="1:16" ht="15.75" thickBot="1" x14ac:dyDescent="0.3">
      <c r="A155" s="391" t="s">
        <v>93</v>
      </c>
      <c r="B155" s="402">
        <v>15</v>
      </c>
      <c r="C155" s="402">
        <v>15</v>
      </c>
      <c r="D155" s="402">
        <v>15</v>
      </c>
      <c r="E155" s="402">
        <v>0</v>
      </c>
      <c r="F155" s="402">
        <v>24</v>
      </c>
      <c r="G155" s="402">
        <v>15</v>
      </c>
      <c r="H155" s="402">
        <v>0</v>
      </c>
      <c r="I155" s="402">
        <v>0</v>
      </c>
      <c r="J155" s="402">
        <v>36</v>
      </c>
      <c r="K155" s="402">
        <v>30</v>
      </c>
      <c r="L155" s="403">
        <v>150</v>
      </c>
      <c r="M155" s="350">
        <v>15</v>
      </c>
      <c r="N155" s="404"/>
      <c r="O155" s="405"/>
      <c r="P155" s="350"/>
    </row>
    <row r="156" spans="1:16" x14ac:dyDescent="0.25">
      <c r="A156" s="391" t="s">
        <v>368</v>
      </c>
      <c r="L156" s="406"/>
      <c r="M156" s="407"/>
    </row>
    <row r="158" spans="1:16" x14ac:dyDescent="0.25">
      <c r="A158" t="s">
        <v>372</v>
      </c>
    </row>
    <row r="160" spans="1:16" ht="15.75" x14ac:dyDescent="0.25">
      <c r="A160" s="329"/>
      <c r="B160" s="330" t="s">
        <v>340</v>
      </c>
      <c r="C160" s="330"/>
      <c r="D160" s="330"/>
      <c r="E160" s="330"/>
      <c r="F160" s="330"/>
      <c r="G160" s="330"/>
      <c r="H160" s="331"/>
      <c r="I160" s="331"/>
      <c r="J160" s="331"/>
      <c r="K160" s="331"/>
      <c r="L160" s="332"/>
      <c r="M160" s="331"/>
      <c r="N160" s="333"/>
      <c r="O160" s="331"/>
      <c r="P160" s="334"/>
    </row>
    <row r="161" spans="1:16" ht="16.5" thickBot="1" x14ac:dyDescent="0.3">
      <c r="A161" s="335"/>
      <c r="B161" s="335"/>
      <c r="C161" s="335"/>
      <c r="D161" s="336" t="s">
        <v>341</v>
      </c>
      <c r="E161" s="336"/>
      <c r="F161" s="335" t="s">
        <v>456</v>
      </c>
      <c r="G161" s="335"/>
      <c r="H161" s="335"/>
      <c r="I161" s="337"/>
      <c r="J161" s="338"/>
      <c r="K161" s="408" t="s">
        <v>17</v>
      </c>
      <c r="L161" s="408"/>
      <c r="M161" s="408" t="s">
        <v>473</v>
      </c>
      <c r="N161" s="340"/>
      <c r="O161" s="341"/>
    </row>
    <row r="162" spans="1:16" ht="15.75" thickBot="1" x14ac:dyDescent="0.3">
      <c r="A162" s="343" t="s">
        <v>342</v>
      </c>
      <c r="B162" s="344">
        <v>1</v>
      </c>
      <c r="C162" s="345">
        <v>2</v>
      </c>
      <c r="D162" s="346">
        <v>3</v>
      </c>
      <c r="E162" s="344">
        <v>4</v>
      </c>
      <c r="F162" s="344">
        <v>5</v>
      </c>
      <c r="G162" s="345">
        <v>6</v>
      </c>
      <c r="H162" s="344">
        <v>7</v>
      </c>
      <c r="I162" s="347">
        <v>8</v>
      </c>
      <c r="J162" s="344">
        <v>9</v>
      </c>
      <c r="K162" s="346">
        <v>10</v>
      </c>
      <c r="L162" s="348" t="s">
        <v>343</v>
      </c>
      <c r="M162" s="345" t="s">
        <v>344</v>
      </c>
      <c r="N162" s="370"/>
      <c r="O162" s="344"/>
      <c r="P162" s="350"/>
    </row>
    <row r="163" spans="1:16" ht="15.75" thickBot="1" x14ac:dyDescent="0.3">
      <c r="A163" s="351"/>
      <c r="B163" s="352"/>
      <c r="C163" s="353"/>
      <c r="D163" s="354"/>
      <c r="E163" s="352"/>
      <c r="F163" s="352"/>
      <c r="G163" s="353"/>
      <c r="H163" s="352"/>
      <c r="I163" s="355"/>
      <c r="J163" s="352"/>
      <c r="K163" s="354"/>
      <c r="L163" s="356"/>
      <c r="M163" s="357"/>
      <c r="N163" s="358"/>
      <c r="O163" s="359"/>
      <c r="P163" s="360"/>
    </row>
    <row r="164" spans="1:16" ht="15.75" thickBot="1" x14ac:dyDescent="0.3">
      <c r="A164" s="361" t="s">
        <v>38</v>
      </c>
      <c r="B164" s="362">
        <v>29</v>
      </c>
      <c r="C164" s="362">
        <v>43.3</v>
      </c>
      <c r="D164" s="362">
        <v>38</v>
      </c>
      <c r="E164" s="362">
        <v>23.5</v>
      </c>
      <c r="F164" s="362">
        <v>50</v>
      </c>
      <c r="G164" s="362">
        <v>37.5</v>
      </c>
      <c r="H164" s="362">
        <v>35</v>
      </c>
      <c r="I164" s="362">
        <v>36.200000000000003</v>
      </c>
      <c r="J164" s="362">
        <v>30.3</v>
      </c>
      <c r="K164" s="362">
        <v>28.599999999999998</v>
      </c>
      <c r="L164" s="363">
        <v>351.40000000000003</v>
      </c>
      <c r="M164" s="364">
        <v>35.14</v>
      </c>
      <c r="N164" s="365"/>
      <c r="O164" s="366"/>
      <c r="P164" s="367"/>
    </row>
    <row r="165" spans="1:16" ht="15.75" thickBot="1" x14ac:dyDescent="0.3">
      <c r="A165" s="361" t="s">
        <v>37</v>
      </c>
      <c r="B165" s="362">
        <v>0.7</v>
      </c>
      <c r="C165" s="362">
        <v>0.2</v>
      </c>
      <c r="D165" s="362">
        <v>0.2</v>
      </c>
      <c r="E165" s="362">
        <v>0.7</v>
      </c>
      <c r="F165" s="362">
        <v>0.2</v>
      </c>
      <c r="G165" s="362">
        <v>0.2</v>
      </c>
      <c r="H165" s="362">
        <v>0.7</v>
      </c>
      <c r="I165" s="362">
        <v>0.2</v>
      </c>
      <c r="J165" s="362">
        <v>0.2</v>
      </c>
      <c r="K165" s="362">
        <v>0.7</v>
      </c>
      <c r="L165" s="363">
        <v>4</v>
      </c>
      <c r="M165" s="364">
        <v>0.4</v>
      </c>
      <c r="N165" s="368"/>
      <c r="O165" s="366"/>
      <c r="P165" s="367"/>
    </row>
    <row r="166" spans="1:16" ht="15.75" thickBot="1" x14ac:dyDescent="0.3">
      <c r="A166" s="361" t="s">
        <v>29</v>
      </c>
      <c r="B166" s="362">
        <v>26.1</v>
      </c>
      <c r="C166" s="362">
        <v>15.6</v>
      </c>
      <c r="D166" s="362">
        <v>5.8199999999999994</v>
      </c>
      <c r="E166" s="362">
        <v>11</v>
      </c>
      <c r="F166" s="362">
        <v>8.4</v>
      </c>
      <c r="G166" s="362">
        <v>17.38</v>
      </c>
      <c r="H166" s="362">
        <v>88.580000000000013</v>
      </c>
      <c r="I166" s="362">
        <v>6.9</v>
      </c>
      <c r="J166" s="362">
        <v>15.8</v>
      </c>
      <c r="K166" s="362">
        <v>11.6</v>
      </c>
      <c r="L166" s="363">
        <v>207.18</v>
      </c>
      <c r="M166" s="364">
        <v>20.718</v>
      </c>
      <c r="N166" s="369"/>
      <c r="O166" s="366"/>
      <c r="P166" s="367"/>
    </row>
    <row r="167" spans="1:16" ht="15.75" thickBot="1" x14ac:dyDescent="0.3">
      <c r="A167" s="361" t="s">
        <v>170</v>
      </c>
      <c r="B167" s="362">
        <v>0.2</v>
      </c>
      <c r="C167" s="362">
        <v>0</v>
      </c>
      <c r="D167" s="362">
        <v>0.2</v>
      </c>
      <c r="E167" s="362">
        <v>0</v>
      </c>
      <c r="F167" s="362">
        <v>0</v>
      </c>
      <c r="G167" s="362">
        <v>0.2</v>
      </c>
      <c r="H167" s="362">
        <v>0</v>
      </c>
      <c r="I167" s="362">
        <v>0.2</v>
      </c>
      <c r="J167" s="362">
        <v>0</v>
      </c>
      <c r="K167" s="362">
        <v>0.2</v>
      </c>
      <c r="L167" s="363">
        <v>1</v>
      </c>
      <c r="M167" s="364">
        <v>0.1</v>
      </c>
      <c r="N167" s="370"/>
      <c r="O167" s="366"/>
      <c r="P167" s="367"/>
    </row>
    <row r="168" spans="1:16" ht="15.75" thickBot="1" x14ac:dyDescent="0.3">
      <c r="A168" s="371" t="s">
        <v>43</v>
      </c>
      <c r="B168" s="362">
        <v>30</v>
      </c>
      <c r="C168" s="362">
        <v>30</v>
      </c>
      <c r="D168" s="362">
        <v>30</v>
      </c>
      <c r="E168" s="362">
        <v>30</v>
      </c>
      <c r="F168" s="362">
        <v>30</v>
      </c>
      <c r="G168" s="362">
        <v>30</v>
      </c>
      <c r="H168" s="362">
        <v>30</v>
      </c>
      <c r="I168" s="362">
        <v>30</v>
      </c>
      <c r="J168" s="362">
        <v>30</v>
      </c>
      <c r="K168" s="362">
        <v>30</v>
      </c>
      <c r="L168" s="363">
        <v>300</v>
      </c>
      <c r="M168" s="364">
        <v>30</v>
      </c>
      <c r="N168" s="372"/>
      <c r="O168" s="366"/>
      <c r="P168" s="367"/>
    </row>
    <row r="169" spans="1:16" ht="15.75" thickBot="1" x14ac:dyDescent="0.3">
      <c r="A169" s="371" t="s">
        <v>68</v>
      </c>
      <c r="B169" s="362">
        <v>13</v>
      </c>
      <c r="C169" s="362">
        <v>42.5</v>
      </c>
      <c r="D169" s="362">
        <v>15</v>
      </c>
      <c r="E169" s="362">
        <v>30</v>
      </c>
      <c r="F169" s="362">
        <v>15</v>
      </c>
      <c r="G169" s="362">
        <v>30</v>
      </c>
      <c r="H169" s="362">
        <v>30</v>
      </c>
      <c r="I169" s="362">
        <v>30</v>
      </c>
      <c r="J169" s="362">
        <v>30</v>
      </c>
      <c r="K169" s="362">
        <v>40</v>
      </c>
      <c r="L169" s="363">
        <v>275.5</v>
      </c>
      <c r="M169" s="364">
        <v>27.55</v>
      </c>
      <c r="N169" s="373"/>
      <c r="O169" s="366"/>
      <c r="P169" s="367"/>
    </row>
    <row r="170" spans="1:16" ht="15.75" thickBot="1" x14ac:dyDescent="0.3">
      <c r="A170" s="361" t="s">
        <v>80</v>
      </c>
      <c r="B170" s="362">
        <v>37.5</v>
      </c>
      <c r="C170" s="362">
        <v>37.5</v>
      </c>
      <c r="D170" s="362">
        <v>37.5</v>
      </c>
      <c r="E170" s="362">
        <v>37.5</v>
      </c>
      <c r="F170" s="362">
        <v>37.5</v>
      </c>
      <c r="G170" s="362">
        <v>37.5</v>
      </c>
      <c r="H170" s="362">
        <v>37.5</v>
      </c>
      <c r="I170" s="362">
        <v>37.5</v>
      </c>
      <c r="J170" s="362">
        <v>37.5</v>
      </c>
      <c r="K170" s="362">
        <v>37.5</v>
      </c>
      <c r="L170" s="363">
        <v>375</v>
      </c>
      <c r="M170" s="364">
        <v>37.5</v>
      </c>
      <c r="N170" s="374"/>
      <c r="O170" s="366"/>
      <c r="P170" s="367"/>
    </row>
    <row r="171" spans="1:16" ht="15.75" thickBot="1" x14ac:dyDescent="0.3">
      <c r="A171" s="361" t="s">
        <v>74</v>
      </c>
      <c r="B171" s="362">
        <v>31.3</v>
      </c>
      <c r="C171" s="362">
        <v>10.5</v>
      </c>
      <c r="D171" s="362">
        <v>44.7</v>
      </c>
      <c r="E171" s="362">
        <v>3.5</v>
      </c>
      <c r="F171" s="362">
        <v>8.6</v>
      </c>
      <c r="G171" s="362">
        <v>50</v>
      </c>
      <c r="H171" s="362">
        <v>2.7</v>
      </c>
      <c r="I171" s="362">
        <v>25.3</v>
      </c>
      <c r="J171" s="362">
        <v>1.6</v>
      </c>
      <c r="K171" s="362">
        <v>44</v>
      </c>
      <c r="L171" s="363">
        <v>222.2</v>
      </c>
      <c r="M171" s="364">
        <v>22.22</v>
      </c>
      <c r="N171" s="375"/>
      <c r="O171" s="366"/>
      <c r="P171" s="367"/>
    </row>
    <row r="172" spans="1:16" ht="15.75" thickBot="1" x14ac:dyDescent="0.3">
      <c r="A172" s="361" t="s">
        <v>78</v>
      </c>
      <c r="B172" s="362">
        <v>18</v>
      </c>
      <c r="C172" s="362">
        <v>0</v>
      </c>
      <c r="D172" s="362">
        <v>0</v>
      </c>
      <c r="E172" s="362">
        <v>18</v>
      </c>
      <c r="F172" s="362">
        <v>0</v>
      </c>
      <c r="G172" s="362">
        <v>0</v>
      </c>
      <c r="H172" s="362">
        <v>18</v>
      </c>
      <c r="I172" s="362">
        <v>0</v>
      </c>
      <c r="J172" s="362">
        <v>0</v>
      </c>
      <c r="K172" s="362">
        <v>18</v>
      </c>
      <c r="L172" s="363">
        <v>72</v>
      </c>
      <c r="M172" s="364">
        <v>7.2</v>
      </c>
      <c r="N172" s="376"/>
      <c r="O172" s="366"/>
      <c r="P172" s="367"/>
    </row>
    <row r="173" spans="1:16" ht="15.75" thickBot="1" x14ac:dyDescent="0.3">
      <c r="A173" s="361" t="s">
        <v>28</v>
      </c>
      <c r="B173" s="362">
        <v>34</v>
      </c>
      <c r="C173" s="362">
        <v>8</v>
      </c>
      <c r="D173" s="362">
        <v>0</v>
      </c>
      <c r="E173" s="362">
        <v>14</v>
      </c>
      <c r="F173" s="362">
        <v>0</v>
      </c>
      <c r="G173" s="362">
        <v>34</v>
      </c>
      <c r="H173" s="362">
        <v>0</v>
      </c>
      <c r="I173" s="362">
        <v>0</v>
      </c>
      <c r="J173" s="362">
        <v>0</v>
      </c>
      <c r="K173" s="362">
        <v>0</v>
      </c>
      <c r="L173" s="363">
        <v>90</v>
      </c>
      <c r="M173" s="364">
        <v>9</v>
      </c>
      <c r="N173" s="376"/>
      <c r="O173" s="366"/>
      <c r="P173" s="367"/>
    </row>
    <row r="174" spans="1:16" ht="15.75" thickBot="1" x14ac:dyDescent="0.3">
      <c r="A174" s="377" t="s">
        <v>260</v>
      </c>
      <c r="B174" s="362">
        <v>0</v>
      </c>
      <c r="C174" s="362">
        <v>0</v>
      </c>
      <c r="D174" s="362">
        <v>0</v>
      </c>
      <c r="E174" s="362">
        <v>0</v>
      </c>
      <c r="F174" s="362">
        <v>0</v>
      </c>
      <c r="G174" s="362">
        <v>0</v>
      </c>
      <c r="H174" s="362">
        <v>0</v>
      </c>
      <c r="I174" s="362">
        <v>16</v>
      </c>
      <c r="J174" s="362">
        <v>0</v>
      </c>
      <c r="K174" s="362">
        <v>11</v>
      </c>
      <c r="L174" s="363">
        <v>27</v>
      </c>
      <c r="M174" s="364">
        <v>2.7</v>
      </c>
      <c r="N174" s="378"/>
      <c r="O174" s="366"/>
      <c r="P174" s="367"/>
    </row>
    <row r="175" spans="1:16" ht="15.75" thickBot="1" x14ac:dyDescent="0.3">
      <c r="A175" s="377" t="s">
        <v>196</v>
      </c>
      <c r="B175" s="362">
        <v>0</v>
      </c>
      <c r="C175" s="362">
        <v>0</v>
      </c>
      <c r="D175" s="362">
        <v>0</v>
      </c>
      <c r="E175" s="362">
        <v>0</v>
      </c>
      <c r="F175" s="362">
        <v>40</v>
      </c>
      <c r="G175" s="362">
        <v>0</v>
      </c>
      <c r="H175" s="362">
        <v>0</v>
      </c>
      <c r="I175" s="362">
        <v>0</v>
      </c>
      <c r="J175" s="362">
        <v>0</v>
      </c>
      <c r="K175" s="362">
        <v>0</v>
      </c>
      <c r="L175" s="363">
        <v>40</v>
      </c>
      <c r="M175" s="364">
        <v>4</v>
      </c>
      <c r="N175" s="372"/>
      <c r="O175" s="366"/>
      <c r="P175" s="367"/>
    </row>
    <row r="176" spans="1:16" ht="15.75" thickBot="1" x14ac:dyDescent="0.3">
      <c r="A176" s="377" t="s">
        <v>103</v>
      </c>
      <c r="B176" s="362">
        <v>0</v>
      </c>
      <c r="C176" s="362">
        <v>31</v>
      </c>
      <c r="D176" s="362">
        <v>0</v>
      </c>
      <c r="E176" s="362">
        <v>0</v>
      </c>
      <c r="F176" s="362">
        <v>11</v>
      </c>
      <c r="G176" s="362">
        <v>2</v>
      </c>
      <c r="H176" s="362">
        <v>7</v>
      </c>
      <c r="I176" s="362">
        <v>0</v>
      </c>
      <c r="J176" s="362">
        <v>0</v>
      </c>
      <c r="K176" s="362">
        <v>0</v>
      </c>
      <c r="L176" s="363">
        <v>51</v>
      </c>
      <c r="M176" s="364">
        <v>5.0999999999999996</v>
      </c>
      <c r="N176" s="372"/>
      <c r="O176" s="366"/>
      <c r="P176" s="367"/>
    </row>
    <row r="177" spans="1:16" ht="15.75" thickBot="1" x14ac:dyDescent="0.3">
      <c r="A177" s="377" t="s">
        <v>154</v>
      </c>
      <c r="B177" s="362">
        <v>0</v>
      </c>
      <c r="C177" s="362">
        <v>0</v>
      </c>
      <c r="D177" s="362">
        <v>16.2</v>
      </c>
      <c r="E177" s="362">
        <v>0</v>
      </c>
      <c r="F177" s="362">
        <v>0</v>
      </c>
      <c r="G177" s="362">
        <v>0</v>
      </c>
      <c r="H177" s="362">
        <v>0</v>
      </c>
      <c r="I177" s="362">
        <v>0</v>
      </c>
      <c r="J177" s="362">
        <v>0</v>
      </c>
      <c r="K177" s="362">
        <v>0</v>
      </c>
      <c r="L177" s="363">
        <v>16.2</v>
      </c>
      <c r="M177" s="364">
        <v>1.6199999999999999</v>
      </c>
      <c r="N177" s="372"/>
      <c r="O177" s="366"/>
      <c r="P177" s="367"/>
    </row>
    <row r="178" spans="1:16" ht="15.75" thickBot="1" x14ac:dyDescent="0.3">
      <c r="A178" s="377" t="s">
        <v>225</v>
      </c>
      <c r="B178" s="362">
        <v>0</v>
      </c>
      <c r="C178" s="362">
        <v>0</v>
      </c>
      <c r="D178" s="362">
        <v>0</v>
      </c>
      <c r="E178" s="362">
        <v>0</v>
      </c>
      <c r="F178" s="362">
        <v>0</v>
      </c>
      <c r="G178" s="362">
        <v>40</v>
      </c>
      <c r="H178" s="362">
        <v>0</v>
      </c>
      <c r="I178" s="362">
        <v>20</v>
      </c>
      <c r="J178" s="362">
        <v>0</v>
      </c>
      <c r="K178" s="362">
        <v>0</v>
      </c>
      <c r="L178" s="363">
        <v>60</v>
      </c>
      <c r="M178" s="364">
        <v>6</v>
      </c>
      <c r="N178" s="372"/>
      <c r="O178" s="366"/>
      <c r="P178" s="367"/>
    </row>
    <row r="179" spans="1:16" ht="15.75" thickBot="1" x14ac:dyDescent="0.3">
      <c r="A179" s="377" t="s">
        <v>348</v>
      </c>
      <c r="B179" s="362">
        <v>0</v>
      </c>
      <c r="C179" s="362">
        <v>0</v>
      </c>
      <c r="D179" s="362">
        <v>0</v>
      </c>
      <c r="E179" s="362">
        <v>0</v>
      </c>
      <c r="F179" s="362">
        <v>0</v>
      </c>
      <c r="G179" s="362">
        <v>0</v>
      </c>
      <c r="H179" s="362">
        <v>0</v>
      </c>
      <c r="I179" s="362">
        <v>0</v>
      </c>
      <c r="J179" s="362">
        <v>0</v>
      </c>
      <c r="K179" s="362">
        <v>0</v>
      </c>
      <c r="L179" s="363">
        <v>0</v>
      </c>
      <c r="M179" s="364">
        <v>0</v>
      </c>
      <c r="N179" s="372"/>
      <c r="O179" s="366"/>
      <c r="P179" s="367"/>
    </row>
    <row r="180" spans="1:16" ht="15.75" thickBot="1" x14ac:dyDescent="0.3">
      <c r="A180" s="377" t="s">
        <v>349</v>
      </c>
      <c r="B180" s="362">
        <v>0</v>
      </c>
      <c r="C180" s="362">
        <v>0</v>
      </c>
      <c r="D180" s="362">
        <v>0</v>
      </c>
      <c r="E180" s="362">
        <v>0</v>
      </c>
      <c r="F180" s="362">
        <v>0</v>
      </c>
      <c r="G180" s="362">
        <v>0</v>
      </c>
      <c r="H180" s="362">
        <v>0</v>
      </c>
      <c r="I180" s="362">
        <v>0</v>
      </c>
      <c r="J180" s="362">
        <v>0</v>
      </c>
      <c r="K180" s="362">
        <v>0</v>
      </c>
      <c r="L180" s="363">
        <v>0</v>
      </c>
      <c r="M180" s="364">
        <v>0</v>
      </c>
      <c r="N180" s="372"/>
      <c r="O180" s="366"/>
      <c r="P180" s="367"/>
    </row>
    <row r="181" spans="1:16" ht="15.75" thickBot="1" x14ac:dyDescent="0.3">
      <c r="A181" s="377" t="s">
        <v>58</v>
      </c>
      <c r="B181" s="362">
        <v>4</v>
      </c>
      <c r="C181" s="362">
        <v>0</v>
      </c>
      <c r="D181" s="362">
        <v>0</v>
      </c>
      <c r="E181" s="362">
        <v>0</v>
      </c>
      <c r="F181" s="362">
        <v>8</v>
      </c>
      <c r="G181" s="362">
        <v>0</v>
      </c>
      <c r="H181" s="362">
        <v>8</v>
      </c>
      <c r="I181" s="362">
        <v>0</v>
      </c>
      <c r="J181" s="362">
        <v>0</v>
      </c>
      <c r="K181" s="362">
        <v>0</v>
      </c>
      <c r="L181" s="363">
        <v>20</v>
      </c>
      <c r="M181" s="364">
        <v>2</v>
      </c>
      <c r="N181" s="372"/>
      <c r="O181" s="366"/>
      <c r="P181" s="367"/>
    </row>
    <row r="182" spans="1:16" ht="15.75" thickBot="1" x14ac:dyDescent="0.3">
      <c r="A182" s="377" t="s">
        <v>350</v>
      </c>
      <c r="B182" s="362">
        <v>0</v>
      </c>
      <c r="C182" s="362">
        <v>0</v>
      </c>
      <c r="D182" s="362">
        <v>31</v>
      </c>
      <c r="E182" s="362">
        <v>0</v>
      </c>
      <c r="F182" s="362">
        <v>0</v>
      </c>
      <c r="G182" s="362">
        <v>0</v>
      </c>
      <c r="H182" s="362">
        <v>0</v>
      </c>
      <c r="I182" s="362">
        <v>0</v>
      </c>
      <c r="J182" s="362">
        <v>0</v>
      </c>
      <c r="K182" s="362">
        <v>0</v>
      </c>
      <c r="L182" s="363">
        <v>31</v>
      </c>
      <c r="M182" s="364">
        <v>3.1</v>
      </c>
      <c r="N182" s="372"/>
      <c r="O182" s="366"/>
      <c r="P182" s="367"/>
    </row>
    <row r="183" spans="1:16" ht="15.75" thickBot="1" x14ac:dyDescent="0.3">
      <c r="A183" s="377" t="s">
        <v>277</v>
      </c>
      <c r="B183" s="362">
        <v>0</v>
      </c>
      <c r="C183" s="362">
        <v>0</v>
      </c>
      <c r="D183" s="362">
        <v>0</v>
      </c>
      <c r="E183" s="362">
        <v>0</v>
      </c>
      <c r="F183" s="362">
        <v>0</v>
      </c>
      <c r="G183" s="362">
        <v>0</v>
      </c>
      <c r="H183" s="362">
        <v>0</v>
      </c>
      <c r="I183" s="362">
        <v>0</v>
      </c>
      <c r="J183" s="362">
        <v>31</v>
      </c>
      <c r="K183" s="362">
        <v>0</v>
      </c>
      <c r="L183" s="363">
        <v>31</v>
      </c>
      <c r="M183" s="364">
        <v>3.1</v>
      </c>
      <c r="N183" s="372"/>
      <c r="O183" s="366"/>
      <c r="P183" s="367"/>
    </row>
    <row r="184" spans="1:16" ht="15.75" thickBot="1" x14ac:dyDescent="0.3">
      <c r="A184" s="377" t="s">
        <v>188</v>
      </c>
      <c r="B184" s="362">
        <v>0</v>
      </c>
      <c r="C184" s="362">
        <v>0</v>
      </c>
      <c r="D184" s="362">
        <v>0</v>
      </c>
      <c r="E184" s="362">
        <v>50</v>
      </c>
      <c r="F184" s="362">
        <v>0</v>
      </c>
      <c r="G184" s="362">
        <v>0</v>
      </c>
      <c r="H184" s="362">
        <v>0</v>
      </c>
      <c r="I184" s="362">
        <v>0</v>
      </c>
      <c r="J184" s="362">
        <v>0</v>
      </c>
      <c r="K184" s="362">
        <v>0</v>
      </c>
      <c r="L184" s="363">
        <v>50</v>
      </c>
      <c r="M184" s="364">
        <v>5</v>
      </c>
      <c r="N184" s="376"/>
      <c r="O184" s="366"/>
      <c r="P184" s="367"/>
    </row>
    <row r="185" spans="1:16" ht="15.75" thickBot="1" x14ac:dyDescent="0.3">
      <c r="A185" s="379" t="s">
        <v>57</v>
      </c>
      <c r="B185" s="362">
        <v>80</v>
      </c>
      <c r="C185" s="362">
        <v>251</v>
      </c>
      <c r="D185" s="362">
        <v>133.1</v>
      </c>
      <c r="E185" s="362">
        <v>152</v>
      </c>
      <c r="F185" s="362">
        <v>149.5</v>
      </c>
      <c r="G185" s="362">
        <v>46</v>
      </c>
      <c r="H185" s="362">
        <v>160.1</v>
      </c>
      <c r="I185" s="362">
        <v>205</v>
      </c>
      <c r="J185" s="362">
        <v>211.1</v>
      </c>
      <c r="K185" s="362">
        <v>85</v>
      </c>
      <c r="L185" s="363">
        <v>1472.8</v>
      </c>
      <c r="M185" s="364">
        <v>147.28</v>
      </c>
      <c r="N185" s="376"/>
      <c r="O185" s="366"/>
      <c r="P185" s="367"/>
    </row>
    <row r="186" spans="1:16" ht="15.75" thickBot="1" x14ac:dyDescent="0.3">
      <c r="A186" s="377" t="s">
        <v>59</v>
      </c>
      <c r="B186" s="362">
        <v>13.8</v>
      </c>
      <c r="C186" s="362">
        <v>109</v>
      </c>
      <c r="D186" s="362">
        <v>105.25</v>
      </c>
      <c r="E186" s="362">
        <v>41.9</v>
      </c>
      <c r="F186" s="362">
        <v>75</v>
      </c>
      <c r="G186" s="362">
        <v>92.5</v>
      </c>
      <c r="H186" s="362">
        <v>131.5</v>
      </c>
      <c r="I186" s="362">
        <v>11.3</v>
      </c>
      <c r="J186" s="362">
        <v>45.4</v>
      </c>
      <c r="K186" s="362">
        <v>104</v>
      </c>
      <c r="L186" s="363">
        <v>729.65</v>
      </c>
      <c r="M186" s="364">
        <v>72.965000000000003</v>
      </c>
      <c r="N186" s="376"/>
      <c r="O186" s="366"/>
      <c r="P186" s="367"/>
    </row>
    <row r="187" spans="1:16" ht="15.75" thickBot="1" x14ac:dyDescent="0.3">
      <c r="A187" s="377" t="s">
        <v>60</v>
      </c>
      <c r="B187" s="362">
        <v>12</v>
      </c>
      <c r="C187" s="362">
        <v>38.5</v>
      </c>
      <c r="D187" s="362">
        <v>53</v>
      </c>
      <c r="E187" s="362">
        <v>38</v>
      </c>
      <c r="F187" s="362">
        <v>17.8</v>
      </c>
      <c r="G187" s="362">
        <v>30.9</v>
      </c>
      <c r="H187" s="362">
        <v>44.3</v>
      </c>
      <c r="I187" s="362">
        <v>26</v>
      </c>
      <c r="J187" s="362">
        <v>12.399999999999999</v>
      </c>
      <c r="K187" s="362">
        <v>41.6</v>
      </c>
      <c r="L187" s="363">
        <v>314.5</v>
      </c>
      <c r="M187" s="364">
        <v>31.45</v>
      </c>
      <c r="N187" s="380"/>
      <c r="O187" s="366"/>
      <c r="P187" s="367"/>
    </row>
    <row r="188" spans="1:16" ht="15.75" thickBot="1" x14ac:dyDescent="0.3">
      <c r="A188" s="377" t="s">
        <v>52</v>
      </c>
      <c r="B188" s="362">
        <v>76.8</v>
      </c>
      <c r="C188" s="362">
        <v>0</v>
      </c>
      <c r="D188" s="362">
        <v>0</v>
      </c>
      <c r="E188" s="362">
        <v>93.6</v>
      </c>
      <c r="F188" s="362">
        <v>0</v>
      </c>
      <c r="G188" s="362">
        <v>64</v>
      </c>
      <c r="H188" s="362">
        <v>93.6</v>
      </c>
      <c r="I188" s="362">
        <v>40</v>
      </c>
      <c r="J188" s="362">
        <v>63</v>
      </c>
      <c r="K188" s="362">
        <v>0</v>
      </c>
      <c r="L188" s="363">
        <v>431</v>
      </c>
      <c r="M188" s="364">
        <v>43.1</v>
      </c>
      <c r="N188" s="381"/>
      <c r="O188" s="366"/>
      <c r="P188" s="367"/>
    </row>
    <row r="189" spans="1:16" ht="15.75" thickBot="1" x14ac:dyDescent="0.3">
      <c r="A189" s="377" t="s">
        <v>73</v>
      </c>
      <c r="B189" s="362">
        <v>215</v>
      </c>
      <c r="C189" s="362">
        <v>99</v>
      </c>
      <c r="D189" s="362">
        <v>115.8</v>
      </c>
      <c r="E189" s="362">
        <v>50</v>
      </c>
      <c r="F189" s="362">
        <v>30</v>
      </c>
      <c r="G189" s="362">
        <v>99</v>
      </c>
      <c r="H189" s="362">
        <v>64.8</v>
      </c>
      <c r="I189" s="362">
        <v>51.2</v>
      </c>
      <c r="J189" s="362">
        <v>76</v>
      </c>
      <c r="K189" s="362">
        <v>90</v>
      </c>
      <c r="L189" s="363">
        <v>890.8</v>
      </c>
      <c r="M189" s="364">
        <v>89.08</v>
      </c>
      <c r="N189" s="372"/>
      <c r="O189" s="366"/>
      <c r="P189" s="367"/>
    </row>
    <row r="190" spans="1:16" ht="15.75" thickBot="1" x14ac:dyDescent="0.3">
      <c r="A190" s="377" t="s">
        <v>351</v>
      </c>
      <c r="B190" s="362">
        <v>0</v>
      </c>
      <c r="C190" s="362">
        <v>0</v>
      </c>
      <c r="D190" s="362">
        <v>0</v>
      </c>
      <c r="E190" s="362">
        <v>0</v>
      </c>
      <c r="F190" s="362">
        <v>0</v>
      </c>
      <c r="G190" s="362">
        <v>0</v>
      </c>
      <c r="H190" s="362">
        <v>0</v>
      </c>
      <c r="I190" s="362">
        <v>0</v>
      </c>
      <c r="J190" s="362">
        <v>0</v>
      </c>
      <c r="K190" s="362">
        <v>0</v>
      </c>
      <c r="L190" s="363">
        <v>0</v>
      </c>
      <c r="M190" s="364">
        <v>0</v>
      </c>
      <c r="N190" s="378"/>
      <c r="O190" s="366"/>
      <c r="P190" s="367"/>
    </row>
    <row r="191" spans="1:16" ht="15.75" thickBot="1" x14ac:dyDescent="0.3">
      <c r="A191" s="377" t="s">
        <v>62</v>
      </c>
      <c r="B191" s="362">
        <v>22</v>
      </c>
      <c r="C191" s="362">
        <v>0</v>
      </c>
      <c r="D191" s="362">
        <v>0</v>
      </c>
      <c r="E191" s="362">
        <v>0</v>
      </c>
      <c r="F191" s="362">
        <v>54.6</v>
      </c>
      <c r="G191" s="362">
        <v>0</v>
      </c>
      <c r="H191" s="362">
        <v>0</v>
      </c>
      <c r="I191" s="362">
        <v>54.6</v>
      </c>
      <c r="J191" s="362">
        <v>0</v>
      </c>
      <c r="K191" s="362">
        <v>0</v>
      </c>
      <c r="L191" s="363">
        <v>131.19999999999999</v>
      </c>
      <c r="M191" s="364">
        <v>13.12</v>
      </c>
      <c r="N191" s="378"/>
      <c r="O191" s="366"/>
      <c r="P191" s="367"/>
    </row>
    <row r="192" spans="1:16" ht="15.75" thickBot="1" x14ac:dyDescent="0.3">
      <c r="A192" s="377" t="s">
        <v>352</v>
      </c>
      <c r="B192" s="362">
        <v>0</v>
      </c>
      <c r="C192" s="362">
        <v>0</v>
      </c>
      <c r="D192" s="362">
        <v>0</v>
      </c>
      <c r="E192" s="362">
        <v>0</v>
      </c>
      <c r="F192" s="362">
        <v>0</v>
      </c>
      <c r="G192" s="362">
        <v>0</v>
      </c>
      <c r="H192" s="362">
        <v>0</v>
      </c>
      <c r="I192" s="362">
        <v>0</v>
      </c>
      <c r="J192" s="362">
        <v>0</v>
      </c>
      <c r="K192" s="362">
        <v>0</v>
      </c>
      <c r="L192" s="363">
        <v>0</v>
      </c>
      <c r="M192" s="364">
        <v>0</v>
      </c>
      <c r="N192" s="378"/>
      <c r="O192" s="366"/>
      <c r="P192" s="367"/>
    </row>
    <row r="193" spans="1:16" ht="15.75" thickBot="1" x14ac:dyDescent="0.3">
      <c r="A193" s="377" t="s">
        <v>353</v>
      </c>
      <c r="B193" s="362">
        <v>0</v>
      </c>
      <c r="C193" s="362">
        <v>0</v>
      </c>
      <c r="D193" s="362">
        <v>0</v>
      </c>
      <c r="E193" s="362">
        <v>0</v>
      </c>
      <c r="F193" s="362">
        <v>0</v>
      </c>
      <c r="G193" s="362">
        <v>0</v>
      </c>
      <c r="H193" s="362">
        <v>0</v>
      </c>
      <c r="I193" s="362">
        <v>0</v>
      </c>
      <c r="J193" s="362">
        <v>0</v>
      </c>
      <c r="K193" s="362">
        <v>0</v>
      </c>
      <c r="L193" s="363">
        <v>0</v>
      </c>
      <c r="M193" s="364">
        <v>0</v>
      </c>
      <c r="N193" s="372"/>
      <c r="O193" s="366"/>
      <c r="P193" s="367"/>
    </row>
    <row r="194" spans="1:16" ht="15.75" thickBot="1" x14ac:dyDescent="0.3">
      <c r="A194" s="382" t="s">
        <v>75</v>
      </c>
      <c r="B194" s="362">
        <v>1.2</v>
      </c>
      <c r="C194" s="362">
        <v>0</v>
      </c>
      <c r="D194" s="362">
        <v>1</v>
      </c>
      <c r="E194" s="362">
        <v>1</v>
      </c>
      <c r="F194" s="362">
        <v>1.2</v>
      </c>
      <c r="G194" s="362">
        <v>1</v>
      </c>
      <c r="H194" s="362">
        <v>1</v>
      </c>
      <c r="I194" s="362">
        <v>1</v>
      </c>
      <c r="J194" s="362">
        <v>0</v>
      </c>
      <c r="K194" s="362">
        <v>0</v>
      </c>
      <c r="L194" s="363">
        <v>7.4</v>
      </c>
      <c r="M194" s="364">
        <v>0.74</v>
      </c>
      <c r="N194" s="372"/>
      <c r="O194" s="366"/>
      <c r="P194" s="367"/>
    </row>
    <row r="195" spans="1:16" ht="15.75" thickBot="1" x14ac:dyDescent="0.3">
      <c r="A195" s="379" t="s">
        <v>30</v>
      </c>
      <c r="B195" s="362">
        <v>20.6</v>
      </c>
      <c r="C195" s="362">
        <v>19.399999999999999</v>
      </c>
      <c r="D195" s="362">
        <v>17</v>
      </c>
      <c r="E195" s="362">
        <v>11</v>
      </c>
      <c r="F195" s="362">
        <v>19</v>
      </c>
      <c r="G195" s="362">
        <v>17.5</v>
      </c>
      <c r="H195" s="362">
        <v>14</v>
      </c>
      <c r="I195" s="362">
        <v>17</v>
      </c>
      <c r="J195" s="362">
        <v>14.6</v>
      </c>
      <c r="K195" s="362">
        <v>12</v>
      </c>
      <c r="L195" s="363">
        <v>162.1</v>
      </c>
      <c r="M195" s="364">
        <v>16.21</v>
      </c>
      <c r="N195" s="372"/>
      <c r="O195" s="366"/>
      <c r="P195" s="367"/>
    </row>
    <row r="196" spans="1:16" ht="15.75" thickBot="1" x14ac:dyDescent="0.3">
      <c r="A196" s="379" t="s">
        <v>61</v>
      </c>
      <c r="B196" s="362">
        <v>7</v>
      </c>
      <c r="C196" s="362">
        <v>5.8999999999999995</v>
      </c>
      <c r="D196" s="362">
        <v>9.6999999999999993</v>
      </c>
      <c r="E196" s="362">
        <v>17</v>
      </c>
      <c r="F196" s="362">
        <v>6.6000000000000005</v>
      </c>
      <c r="G196" s="362">
        <v>8</v>
      </c>
      <c r="H196" s="362">
        <v>9</v>
      </c>
      <c r="I196" s="362">
        <v>6.1</v>
      </c>
      <c r="J196" s="362">
        <v>7</v>
      </c>
      <c r="K196" s="362">
        <v>9.6</v>
      </c>
      <c r="L196" s="363">
        <v>85.899999999999991</v>
      </c>
      <c r="M196" s="364">
        <v>8.59</v>
      </c>
      <c r="N196" s="381"/>
      <c r="O196" s="366"/>
      <c r="P196" s="367"/>
    </row>
    <row r="197" spans="1:16" ht="15.75" thickBot="1" x14ac:dyDescent="0.3">
      <c r="A197" s="383" t="s">
        <v>82</v>
      </c>
      <c r="B197" s="362">
        <v>80</v>
      </c>
      <c r="C197" s="362">
        <v>80</v>
      </c>
      <c r="D197" s="362">
        <v>80</v>
      </c>
      <c r="E197" s="362">
        <v>80</v>
      </c>
      <c r="F197" s="362">
        <v>80</v>
      </c>
      <c r="G197" s="362">
        <v>80</v>
      </c>
      <c r="H197" s="362">
        <v>80</v>
      </c>
      <c r="I197" s="362">
        <v>80</v>
      </c>
      <c r="J197" s="362">
        <v>80</v>
      </c>
      <c r="K197" s="362">
        <v>80</v>
      </c>
      <c r="L197" s="363">
        <v>800</v>
      </c>
      <c r="M197" s="364">
        <v>80</v>
      </c>
      <c r="N197" s="381"/>
      <c r="O197" s="366"/>
      <c r="P197" s="367"/>
    </row>
    <row r="198" spans="1:16" ht="15.75" thickBot="1" x14ac:dyDescent="0.3">
      <c r="A198" s="383" t="s">
        <v>295</v>
      </c>
      <c r="B198" s="362">
        <v>0</v>
      </c>
      <c r="C198" s="362">
        <v>34</v>
      </c>
      <c r="D198" s="362">
        <v>15</v>
      </c>
      <c r="E198" s="362">
        <v>0</v>
      </c>
      <c r="F198" s="362">
        <v>0</v>
      </c>
      <c r="G198" s="362">
        <v>0</v>
      </c>
      <c r="H198" s="362">
        <v>0</v>
      </c>
      <c r="I198" s="362">
        <v>0</v>
      </c>
      <c r="J198" s="362">
        <v>34</v>
      </c>
      <c r="K198" s="362">
        <v>14</v>
      </c>
      <c r="L198" s="363">
        <v>97</v>
      </c>
      <c r="M198" s="364">
        <v>9.6999999999999993</v>
      </c>
      <c r="N198" s="378"/>
      <c r="O198" s="366"/>
      <c r="P198" s="367"/>
    </row>
    <row r="199" spans="1:16" ht="15.75" thickBot="1" x14ac:dyDescent="0.3">
      <c r="A199" s="383" t="s">
        <v>354</v>
      </c>
      <c r="B199" s="362">
        <v>0</v>
      </c>
      <c r="C199" s="362">
        <v>0</v>
      </c>
      <c r="D199" s="362">
        <v>0</v>
      </c>
      <c r="E199" s="362">
        <v>0</v>
      </c>
      <c r="F199" s="362">
        <v>0</v>
      </c>
      <c r="G199" s="362">
        <v>0</v>
      </c>
      <c r="H199" s="362">
        <v>0</v>
      </c>
      <c r="I199" s="362">
        <v>0</v>
      </c>
      <c r="J199" s="362">
        <v>0</v>
      </c>
      <c r="K199" s="362">
        <v>0</v>
      </c>
      <c r="L199" s="363">
        <v>0</v>
      </c>
      <c r="M199" s="364">
        <v>0</v>
      </c>
      <c r="N199" s="384"/>
      <c r="O199" s="366"/>
      <c r="P199" s="367"/>
    </row>
    <row r="200" spans="1:16" ht="15.75" thickBot="1" x14ac:dyDescent="0.3">
      <c r="A200" s="383" t="s">
        <v>355</v>
      </c>
      <c r="B200" s="362">
        <v>0</v>
      </c>
      <c r="C200" s="362">
        <v>0</v>
      </c>
      <c r="D200" s="362">
        <v>0</v>
      </c>
      <c r="E200" s="362">
        <v>0</v>
      </c>
      <c r="F200" s="362">
        <v>0</v>
      </c>
      <c r="G200" s="362">
        <v>0</v>
      </c>
      <c r="H200" s="362">
        <v>0</v>
      </c>
      <c r="I200" s="362">
        <v>0</v>
      </c>
      <c r="J200" s="362">
        <v>0</v>
      </c>
      <c r="K200" s="362">
        <v>0</v>
      </c>
      <c r="L200" s="363">
        <v>0</v>
      </c>
      <c r="M200" s="364">
        <v>0</v>
      </c>
      <c r="N200" s="376"/>
      <c r="O200" s="366"/>
      <c r="P200" s="367"/>
    </row>
    <row r="201" spans="1:16" ht="15.75" thickBot="1" x14ac:dyDescent="0.3">
      <c r="A201" s="379" t="s">
        <v>138</v>
      </c>
      <c r="B201" s="362">
        <v>0</v>
      </c>
      <c r="C201" s="362">
        <v>20</v>
      </c>
      <c r="D201" s="362">
        <v>0</v>
      </c>
      <c r="E201" s="362">
        <v>0</v>
      </c>
      <c r="F201" s="362">
        <v>0</v>
      </c>
      <c r="G201" s="362">
        <v>0</v>
      </c>
      <c r="H201" s="362">
        <v>0</v>
      </c>
      <c r="I201" s="362">
        <v>0</v>
      </c>
      <c r="J201" s="362">
        <v>0</v>
      </c>
      <c r="K201" s="362">
        <v>0</v>
      </c>
      <c r="L201" s="363">
        <v>20</v>
      </c>
      <c r="M201" s="364">
        <v>2</v>
      </c>
      <c r="N201" s="376"/>
      <c r="O201" s="366"/>
      <c r="P201" s="367"/>
    </row>
    <row r="202" spans="1:16" ht="15.75" thickBot="1" x14ac:dyDescent="0.3">
      <c r="A202" s="379" t="s">
        <v>47</v>
      </c>
      <c r="B202" s="362">
        <v>100</v>
      </c>
      <c r="C202" s="362">
        <v>0</v>
      </c>
      <c r="D202" s="362">
        <v>100</v>
      </c>
      <c r="E202" s="362">
        <v>150</v>
      </c>
      <c r="F202" s="362">
        <v>0</v>
      </c>
      <c r="G202" s="362">
        <v>100</v>
      </c>
      <c r="H202" s="362">
        <v>0</v>
      </c>
      <c r="I202" s="362">
        <v>100</v>
      </c>
      <c r="J202" s="362">
        <v>100</v>
      </c>
      <c r="K202" s="362">
        <v>100</v>
      </c>
      <c r="L202" s="363">
        <v>750</v>
      </c>
      <c r="M202" s="364">
        <v>75</v>
      </c>
      <c r="N202" s="376"/>
      <c r="O202" s="366"/>
      <c r="P202" s="367"/>
    </row>
    <row r="203" spans="1:16" ht="15.75" thickBot="1" x14ac:dyDescent="0.3">
      <c r="A203" s="377" t="s">
        <v>356</v>
      </c>
      <c r="B203" s="362">
        <v>0</v>
      </c>
      <c r="C203" s="362">
        <v>0</v>
      </c>
      <c r="D203" s="362">
        <v>15.3</v>
      </c>
      <c r="E203" s="362">
        <v>0</v>
      </c>
      <c r="F203" s="362">
        <v>0</v>
      </c>
      <c r="G203" s="362">
        <v>15.3</v>
      </c>
      <c r="H203" s="362">
        <v>0</v>
      </c>
      <c r="I203" s="362">
        <v>0</v>
      </c>
      <c r="J203" s="362">
        <v>0</v>
      </c>
      <c r="K203" s="362">
        <v>0</v>
      </c>
      <c r="L203" s="363">
        <v>30.6</v>
      </c>
      <c r="M203" s="364">
        <v>3.06</v>
      </c>
      <c r="N203" s="376"/>
      <c r="O203" s="366"/>
      <c r="P203" s="367"/>
    </row>
    <row r="204" spans="1:16" ht="15.75" thickBot="1" x14ac:dyDescent="0.3">
      <c r="A204" s="377" t="s">
        <v>357</v>
      </c>
      <c r="B204" s="362">
        <v>0</v>
      </c>
      <c r="C204" s="362">
        <v>0</v>
      </c>
      <c r="D204" s="362">
        <v>0</v>
      </c>
      <c r="E204" s="362">
        <v>0</v>
      </c>
      <c r="F204" s="362">
        <v>15.3</v>
      </c>
      <c r="G204" s="362">
        <v>0</v>
      </c>
      <c r="H204" s="362">
        <v>0</v>
      </c>
      <c r="I204" s="362">
        <v>15.3</v>
      </c>
      <c r="J204" s="362">
        <v>0</v>
      </c>
      <c r="K204" s="362">
        <v>0</v>
      </c>
      <c r="L204" s="363">
        <v>30.6</v>
      </c>
      <c r="M204" s="364">
        <v>3.06</v>
      </c>
      <c r="N204" s="376"/>
      <c r="O204" s="366"/>
      <c r="P204" s="367"/>
    </row>
    <row r="205" spans="1:16" ht="15.75" thickBot="1" x14ac:dyDescent="0.3">
      <c r="A205" s="377" t="s">
        <v>358</v>
      </c>
      <c r="B205" s="362">
        <v>0</v>
      </c>
      <c r="C205" s="362">
        <v>0</v>
      </c>
      <c r="D205" s="362">
        <v>0</v>
      </c>
      <c r="E205" s="362">
        <v>0</v>
      </c>
      <c r="F205" s="362">
        <v>0</v>
      </c>
      <c r="G205" s="362">
        <v>0</v>
      </c>
      <c r="H205" s="362">
        <v>0</v>
      </c>
      <c r="I205" s="362">
        <v>0</v>
      </c>
      <c r="J205" s="362">
        <v>0</v>
      </c>
      <c r="K205" s="362">
        <v>0</v>
      </c>
      <c r="L205" s="363">
        <v>0</v>
      </c>
      <c r="M205" s="364">
        <v>0</v>
      </c>
      <c r="N205" s="376"/>
      <c r="O205" s="366"/>
      <c r="P205" s="367"/>
    </row>
    <row r="206" spans="1:16" ht="15.75" thickBot="1" x14ac:dyDescent="0.3">
      <c r="A206" s="377" t="s">
        <v>220</v>
      </c>
      <c r="B206" s="362">
        <v>0</v>
      </c>
      <c r="C206" s="362">
        <v>0</v>
      </c>
      <c r="D206" s="362">
        <v>0</v>
      </c>
      <c r="E206" s="362">
        <v>0</v>
      </c>
      <c r="F206" s="362">
        <v>15.3</v>
      </c>
      <c r="G206" s="362">
        <v>0</v>
      </c>
      <c r="H206" s="362">
        <v>0</v>
      </c>
      <c r="I206" s="362">
        <v>0</v>
      </c>
      <c r="J206" s="362">
        <v>7.5</v>
      </c>
      <c r="K206" s="362">
        <v>0</v>
      </c>
      <c r="L206" s="363">
        <v>22.8</v>
      </c>
      <c r="M206" s="364">
        <v>2.2800000000000002</v>
      </c>
      <c r="N206" s="376"/>
      <c r="O206" s="366"/>
      <c r="P206" s="367"/>
    </row>
    <row r="207" spans="1:16" ht="15.75" thickBot="1" x14ac:dyDescent="0.3">
      <c r="A207" s="377" t="s">
        <v>359</v>
      </c>
      <c r="B207" s="362">
        <v>0</v>
      </c>
      <c r="C207" s="362">
        <v>0</v>
      </c>
      <c r="D207" s="362">
        <v>0</v>
      </c>
      <c r="E207" s="362">
        <v>0</v>
      </c>
      <c r="F207" s="362">
        <v>0</v>
      </c>
      <c r="G207" s="362">
        <v>0</v>
      </c>
      <c r="H207" s="362">
        <v>0</v>
      </c>
      <c r="I207" s="362">
        <v>0</v>
      </c>
      <c r="J207" s="362">
        <v>0</v>
      </c>
      <c r="K207" s="362">
        <v>0</v>
      </c>
      <c r="L207" s="363">
        <v>0</v>
      </c>
      <c r="M207" s="364">
        <v>0</v>
      </c>
      <c r="N207" s="378"/>
      <c r="O207" s="366"/>
      <c r="P207" s="367"/>
    </row>
    <row r="208" spans="1:16" ht="15.75" thickBot="1" x14ac:dyDescent="0.3">
      <c r="A208" s="377" t="s">
        <v>31</v>
      </c>
      <c r="B208" s="362">
        <v>116.3</v>
      </c>
      <c r="C208" s="362">
        <v>285.39999999999998</v>
      </c>
      <c r="D208" s="362">
        <v>190</v>
      </c>
      <c r="E208" s="362">
        <v>136</v>
      </c>
      <c r="F208" s="362">
        <v>225.8</v>
      </c>
      <c r="G208" s="362">
        <v>195</v>
      </c>
      <c r="H208" s="362">
        <v>126</v>
      </c>
      <c r="I208" s="362">
        <v>210</v>
      </c>
      <c r="J208" s="362">
        <v>220.8</v>
      </c>
      <c r="K208" s="362">
        <v>192</v>
      </c>
      <c r="L208" s="363">
        <v>1897.3</v>
      </c>
      <c r="M208" s="364">
        <v>189.73</v>
      </c>
      <c r="N208" s="372"/>
      <c r="O208" s="366"/>
      <c r="P208" s="367"/>
    </row>
    <row r="209" spans="1:16" ht="15.75" thickBot="1" x14ac:dyDescent="0.3">
      <c r="A209" s="377" t="s">
        <v>90</v>
      </c>
      <c r="B209" s="362">
        <v>155</v>
      </c>
      <c r="C209" s="362">
        <v>0</v>
      </c>
      <c r="D209" s="362">
        <v>0</v>
      </c>
      <c r="E209" s="362">
        <v>155</v>
      </c>
      <c r="F209" s="362">
        <v>0</v>
      </c>
      <c r="G209" s="362">
        <v>0</v>
      </c>
      <c r="H209" s="362">
        <v>155</v>
      </c>
      <c r="I209" s="362">
        <v>0</v>
      </c>
      <c r="J209" s="362">
        <v>0</v>
      </c>
      <c r="K209" s="362">
        <v>155</v>
      </c>
      <c r="L209" s="363">
        <v>620</v>
      </c>
      <c r="M209" s="364">
        <v>62</v>
      </c>
      <c r="N209" s="372"/>
      <c r="O209" s="366"/>
      <c r="P209" s="367"/>
    </row>
    <row r="210" spans="1:16" ht="15.75" thickBot="1" x14ac:dyDescent="0.3">
      <c r="A210" s="377" t="s">
        <v>129</v>
      </c>
      <c r="B210" s="362">
        <v>0</v>
      </c>
      <c r="C210" s="362">
        <v>155</v>
      </c>
      <c r="D210" s="362">
        <v>0</v>
      </c>
      <c r="E210" s="362">
        <v>0</v>
      </c>
      <c r="F210" s="362">
        <v>155</v>
      </c>
      <c r="G210" s="362">
        <v>0</v>
      </c>
      <c r="H210" s="362">
        <v>0</v>
      </c>
      <c r="I210" s="362">
        <v>155</v>
      </c>
      <c r="J210" s="362">
        <v>0</v>
      </c>
      <c r="K210" s="362">
        <v>0</v>
      </c>
      <c r="L210" s="363">
        <v>465</v>
      </c>
      <c r="M210" s="364">
        <v>46.5</v>
      </c>
      <c r="N210" s="381"/>
      <c r="O210" s="366"/>
      <c r="P210" s="367"/>
    </row>
    <row r="211" spans="1:16" ht="15.75" thickBot="1" x14ac:dyDescent="0.3">
      <c r="A211" s="377" t="s">
        <v>165</v>
      </c>
      <c r="B211" s="362">
        <v>0</v>
      </c>
      <c r="C211" s="362">
        <v>0</v>
      </c>
      <c r="D211" s="362">
        <v>155</v>
      </c>
      <c r="E211" s="362">
        <v>0</v>
      </c>
      <c r="F211" s="362">
        <v>0</v>
      </c>
      <c r="G211" s="362">
        <v>155</v>
      </c>
      <c r="H211" s="362">
        <v>0</v>
      </c>
      <c r="I211" s="362">
        <v>0</v>
      </c>
      <c r="J211" s="362">
        <v>155</v>
      </c>
      <c r="K211" s="362">
        <v>0</v>
      </c>
      <c r="L211" s="363"/>
      <c r="M211" s="364"/>
      <c r="N211" s="378"/>
      <c r="O211" s="366"/>
      <c r="P211" s="367"/>
    </row>
    <row r="212" spans="1:16" ht="15.75" thickBot="1" x14ac:dyDescent="0.3">
      <c r="A212" s="377" t="s">
        <v>221</v>
      </c>
      <c r="B212" s="362">
        <v>0</v>
      </c>
      <c r="C212" s="362">
        <v>0</v>
      </c>
      <c r="D212" s="362">
        <v>0</v>
      </c>
      <c r="E212" s="362">
        <v>0</v>
      </c>
      <c r="F212" s="362">
        <v>25</v>
      </c>
      <c r="G212" s="362">
        <v>0</v>
      </c>
      <c r="H212" s="362">
        <v>25</v>
      </c>
      <c r="I212" s="362">
        <v>0</v>
      </c>
      <c r="J212" s="362">
        <v>0</v>
      </c>
      <c r="K212" s="362">
        <v>0</v>
      </c>
      <c r="L212" s="363">
        <v>50</v>
      </c>
      <c r="M212" s="364">
        <v>5</v>
      </c>
      <c r="N212" s="376"/>
      <c r="O212" s="366"/>
      <c r="P212" s="367"/>
    </row>
    <row r="213" spans="1:16" ht="15.75" thickBot="1" x14ac:dyDescent="0.3">
      <c r="A213" s="379" t="s">
        <v>63</v>
      </c>
      <c r="B213" s="362">
        <v>5</v>
      </c>
      <c r="C213" s="362">
        <v>10</v>
      </c>
      <c r="D213" s="362">
        <v>0</v>
      </c>
      <c r="E213" s="362">
        <v>15</v>
      </c>
      <c r="F213" s="362">
        <v>29</v>
      </c>
      <c r="G213" s="362">
        <v>5</v>
      </c>
      <c r="H213" s="362">
        <v>4.4000000000000004</v>
      </c>
      <c r="I213" s="362">
        <v>5</v>
      </c>
      <c r="J213" s="362">
        <v>5</v>
      </c>
      <c r="K213" s="362">
        <v>0</v>
      </c>
      <c r="L213" s="363">
        <v>78.400000000000006</v>
      </c>
      <c r="M213" s="364">
        <v>7.8400000000000007</v>
      </c>
      <c r="N213" s="373"/>
      <c r="O213" s="366"/>
      <c r="P213" s="367"/>
    </row>
    <row r="214" spans="1:16" ht="15.75" thickBot="1" x14ac:dyDescent="0.3">
      <c r="A214" s="379" t="s">
        <v>137</v>
      </c>
      <c r="B214" s="362">
        <v>0</v>
      </c>
      <c r="C214" s="362">
        <v>76</v>
      </c>
      <c r="D214" s="362">
        <v>0</v>
      </c>
      <c r="E214" s="362">
        <v>0</v>
      </c>
      <c r="F214" s="362">
        <v>114</v>
      </c>
      <c r="G214" s="362">
        <v>0</v>
      </c>
      <c r="H214" s="362">
        <v>103.2</v>
      </c>
      <c r="I214" s="362">
        <v>0</v>
      </c>
      <c r="J214" s="362">
        <v>0</v>
      </c>
      <c r="K214" s="362">
        <v>16</v>
      </c>
      <c r="L214" s="363">
        <v>309.2</v>
      </c>
      <c r="M214" s="364">
        <v>30.919999999999998</v>
      </c>
      <c r="N214" s="385"/>
      <c r="O214" s="366"/>
      <c r="P214" s="367"/>
    </row>
    <row r="215" spans="1:16" ht="15.75" thickBot="1" x14ac:dyDescent="0.3">
      <c r="A215" s="371" t="s">
        <v>56</v>
      </c>
      <c r="B215" s="362">
        <v>16.2</v>
      </c>
      <c r="C215" s="362">
        <v>16.2</v>
      </c>
      <c r="D215" s="362"/>
      <c r="E215" s="362">
        <v>74</v>
      </c>
      <c r="F215" s="362">
        <v>0</v>
      </c>
      <c r="G215" s="362"/>
      <c r="H215" s="362">
        <v>74</v>
      </c>
      <c r="I215" s="362"/>
      <c r="J215" s="362"/>
      <c r="K215" s="362"/>
      <c r="L215" s="363">
        <v>180.4</v>
      </c>
      <c r="M215" s="364">
        <v>18.04</v>
      </c>
      <c r="N215" s="385"/>
      <c r="O215" s="366"/>
      <c r="P215" s="367"/>
    </row>
    <row r="216" spans="1:16" ht="15.75" thickBot="1" x14ac:dyDescent="0.3">
      <c r="A216" s="371" t="s">
        <v>360</v>
      </c>
      <c r="B216" s="362">
        <v>52</v>
      </c>
      <c r="C216" s="362"/>
      <c r="D216" s="362">
        <v>22.8</v>
      </c>
      <c r="E216" s="362">
        <v>0</v>
      </c>
      <c r="F216" s="362">
        <v>0</v>
      </c>
      <c r="G216" s="362">
        <v>22.8</v>
      </c>
      <c r="H216" s="362">
        <v>0</v>
      </c>
      <c r="I216" s="362">
        <v>67</v>
      </c>
      <c r="J216" s="362">
        <v>22.8</v>
      </c>
      <c r="K216" s="362">
        <v>47.7</v>
      </c>
      <c r="L216" s="363">
        <v>235.10000000000002</v>
      </c>
      <c r="M216" s="364">
        <v>23.51</v>
      </c>
      <c r="N216" s="385"/>
      <c r="O216" s="366"/>
      <c r="P216" s="367"/>
    </row>
    <row r="217" spans="1:16" ht="15.75" thickBot="1" x14ac:dyDescent="0.3">
      <c r="A217" s="379" t="s">
        <v>157</v>
      </c>
      <c r="B217" s="362">
        <v>0</v>
      </c>
      <c r="C217" s="362">
        <v>0</v>
      </c>
      <c r="D217" s="362">
        <v>97</v>
      </c>
      <c r="E217" s="362">
        <v>0</v>
      </c>
      <c r="F217" s="362">
        <v>42</v>
      </c>
      <c r="G217" s="362">
        <v>0</v>
      </c>
      <c r="H217" s="362">
        <v>0</v>
      </c>
      <c r="I217" s="362">
        <v>34</v>
      </c>
      <c r="J217" s="362">
        <v>0</v>
      </c>
      <c r="K217" s="362">
        <v>96.5</v>
      </c>
      <c r="L217" s="363">
        <v>269.5</v>
      </c>
      <c r="M217" s="364">
        <v>26.95</v>
      </c>
      <c r="N217" s="372"/>
      <c r="O217" s="366"/>
      <c r="P217" s="367"/>
    </row>
    <row r="218" spans="1:16" ht="15.75" thickBot="1" x14ac:dyDescent="0.3">
      <c r="A218" s="379" t="s">
        <v>110</v>
      </c>
      <c r="B218" s="362">
        <v>0</v>
      </c>
      <c r="C218" s="362">
        <v>7.2</v>
      </c>
      <c r="D218" s="362">
        <v>0</v>
      </c>
      <c r="E218" s="362">
        <v>7.2</v>
      </c>
      <c r="F218" s="362">
        <v>0</v>
      </c>
      <c r="G218" s="362">
        <v>7.2</v>
      </c>
      <c r="H218" s="362">
        <v>11.5</v>
      </c>
      <c r="I218" s="362">
        <v>7.2</v>
      </c>
      <c r="J218" s="362">
        <v>0</v>
      </c>
      <c r="K218" s="362">
        <v>7.2</v>
      </c>
      <c r="L218" s="363">
        <v>47.500000000000007</v>
      </c>
      <c r="M218" s="364">
        <v>4.7500000000000009</v>
      </c>
      <c r="N218" s="386"/>
      <c r="O218" s="366"/>
      <c r="P218" s="367"/>
    </row>
    <row r="219" spans="1:16" ht="15.75" thickBot="1" x14ac:dyDescent="0.3">
      <c r="A219" s="379" t="s">
        <v>231</v>
      </c>
      <c r="B219" s="362">
        <v>0</v>
      </c>
      <c r="C219" s="362">
        <v>87.5</v>
      </c>
      <c r="D219" s="362">
        <v>0</v>
      </c>
      <c r="E219" s="362">
        <v>0</v>
      </c>
      <c r="F219" s="362">
        <v>80</v>
      </c>
      <c r="G219" s="362">
        <v>75</v>
      </c>
      <c r="H219" s="362">
        <v>36.4</v>
      </c>
      <c r="I219" s="362">
        <v>0</v>
      </c>
      <c r="J219" s="362">
        <v>79</v>
      </c>
      <c r="K219" s="362">
        <v>0</v>
      </c>
      <c r="L219" s="363">
        <v>357.9</v>
      </c>
      <c r="M219" s="364">
        <v>35.79</v>
      </c>
      <c r="N219" s="387"/>
      <c r="O219" s="366"/>
      <c r="P219" s="367"/>
    </row>
    <row r="220" spans="1:16" ht="15.75" thickBot="1" x14ac:dyDescent="0.3">
      <c r="A220" s="379" t="s">
        <v>146</v>
      </c>
      <c r="B220" s="362">
        <v>0</v>
      </c>
      <c r="C220" s="362">
        <v>0</v>
      </c>
      <c r="D220" s="362">
        <v>3</v>
      </c>
      <c r="E220" s="362">
        <v>0</v>
      </c>
      <c r="F220" s="362">
        <v>0</v>
      </c>
      <c r="G220" s="362">
        <v>3</v>
      </c>
      <c r="H220" s="362">
        <v>0</v>
      </c>
      <c r="I220" s="362">
        <v>0</v>
      </c>
      <c r="J220" s="362">
        <v>3</v>
      </c>
      <c r="K220" s="362">
        <v>0</v>
      </c>
      <c r="L220" s="363">
        <v>9</v>
      </c>
      <c r="M220" s="364">
        <v>0.9</v>
      </c>
      <c r="N220" s="388"/>
      <c r="O220" s="366"/>
      <c r="P220" s="367"/>
    </row>
    <row r="221" spans="1:16" ht="15.75" thickBot="1" x14ac:dyDescent="0.3">
      <c r="A221" s="379" t="s">
        <v>106</v>
      </c>
      <c r="B221" s="362">
        <v>0</v>
      </c>
      <c r="C221" s="362">
        <v>1.7</v>
      </c>
      <c r="D221" s="362">
        <v>0</v>
      </c>
      <c r="E221" s="362">
        <v>0</v>
      </c>
      <c r="F221" s="362">
        <v>1.7</v>
      </c>
      <c r="G221" s="362">
        <v>0</v>
      </c>
      <c r="H221" s="362">
        <v>0</v>
      </c>
      <c r="I221" s="362">
        <v>1.7</v>
      </c>
      <c r="J221" s="362">
        <v>0</v>
      </c>
      <c r="K221" s="362">
        <v>0</v>
      </c>
      <c r="L221" s="363">
        <v>5.0999999999999996</v>
      </c>
      <c r="M221" s="364">
        <v>0.51</v>
      </c>
      <c r="N221" s="376"/>
      <c r="O221" s="366"/>
      <c r="P221" s="367"/>
    </row>
    <row r="222" spans="1:16" ht="15.75" thickBot="1" x14ac:dyDescent="0.3">
      <c r="A222" s="379" t="s">
        <v>93</v>
      </c>
      <c r="B222" s="362">
        <v>15</v>
      </c>
      <c r="C222" s="362">
        <v>15</v>
      </c>
      <c r="D222" s="362">
        <v>15</v>
      </c>
      <c r="E222" s="362">
        <v>0</v>
      </c>
      <c r="F222" s="362">
        <v>24</v>
      </c>
      <c r="G222" s="362">
        <v>15</v>
      </c>
      <c r="H222" s="362">
        <v>0</v>
      </c>
      <c r="I222" s="362">
        <v>0</v>
      </c>
      <c r="J222" s="362">
        <v>36</v>
      </c>
      <c r="K222" s="362">
        <v>30</v>
      </c>
      <c r="L222" s="363">
        <v>150</v>
      </c>
      <c r="M222" s="364">
        <v>15</v>
      </c>
      <c r="N222" s="389"/>
      <c r="O222" s="366"/>
      <c r="P222" s="367"/>
    </row>
    <row r="223" spans="1:16" ht="15.75" thickBot="1" x14ac:dyDescent="0.3">
      <c r="A223" s="379" t="s">
        <v>361</v>
      </c>
      <c r="B223" s="362">
        <v>0</v>
      </c>
      <c r="C223" s="362">
        <v>0</v>
      </c>
      <c r="D223" s="362">
        <v>0</v>
      </c>
      <c r="E223" s="362">
        <v>0</v>
      </c>
      <c r="F223" s="362">
        <v>0</v>
      </c>
      <c r="G223" s="362">
        <v>0</v>
      </c>
      <c r="H223" s="362">
        <v>0</v>
      </c>
      <c r="I223" s="362">
        <v>0</v>
      </c>
      <c r="J223" s="362">
        <v>0</v>
      </c>
      <c r="K223" s="362">
        <v>0</v>
      </c>
      <c r="L223" s="363">
        <v>0</v>
      </c>
      <c r="M223" s="364">
        <v>0</v>
      </c>
      <c r="N223" s="375"/>
      <c r="O223" s="366"/>
      <c r="P223" s="367"/>
    </row>
    <row r="224" spans="1:16" ht="15.75" thickBot="1" x14ac:dyDescent="0.3">
      <c r="A224" s="379" t="s">
        <v>370</v>
      </c>
      <c r="B224" s="362">
        <v>0</v>
      </c>
      <c r="C224" s="362">
        <v>0</v>
      </c>
      <c r="D224" s="362">
        <v>0</v>
      </c>
      <c r="E224" s="362">
        <v>0</v>
      </c>
      <c r="F224" s="362">
        <v>0</v>
      </c>
      <c r="G224" s="362">
        <v>0</v>
      </c>
      <c r="H224" s="362">
        <v>0</v>
      </c>
      <c r="I224" s="362">
        <v>0</v>
      </c>
      <c r="J224" s="362">
        <v>0</v>
      </c>
      <c r="K224" s="362">
        <v>0</v>
      </c>
      <c r="L224" s="363">
        <v>0</v>
      </c>
      <c r="M224" s="364">
        <v>0</v>
      </c>
      <c r="N224" s="390"/>
      <c r="O224" s="366"/>
      <c r="P224" s="367"/>
    </row>
    <row r="225" spans="1:16" ht="15.75" thickBot="1" x14ac:dyDescent="0.3">
      <c r="A225" s="379" t="s">
        <v>362</v>
      </c>
      <c r="B225" s="362">
        <v>0</v>
      </c>
      <c r="C225" s="362">
        <v>0</v>
      </c>
      <c r="D225" s="362">
        <v>0</v>
      </c>
      <c r="E225" s="362">
        <v>0</v>
      </c>
      <c r="F225" s="362">
        <v>0</v>
      </c>
      <c r="G225" s="362">
        <v>0</v>
      </c>
      <c r="H225" s="362">
        <v>0</v>
      </c>
      <c r="I225" s="362">
        <v>0</v>
      </c>
      <c r="J225" s="362">
        <v>0</v>
      </c>
      <c r="K225" s="362">
        <v>0</v>
      </c>
      <c r="L225" s="363">
        <v>0</v>
      </c>
      <c r="M225" s="364">
        <v>0</v>
      </c>
      <c r="N225" s="375"/>
      <c r="O225" s="366"/>
      <c r="P225" s="367"/>
    </row>
    <row r="226" spans="1:16" ht="15.75" thickBot="1" x14ac:dyDescent="0.3">
      <c r="A226" s="379" t="s">
        <v>191</v>
      </c>
      <c r="B226" s="362">
        <v>7</v>
      </c>
      <c r="C226" s="362">
        <v>0</v>
      </c>
      <c r="D226" s="362">
        <v>0</v>
      </c>
      <c r="E226" s="362">
        <v>3</v>
      </c>
      <c r="F226" s="362">
        <v>4</v>
      </c>
      <c r="G226" s="362">
        <v>6</v>
      </c>
      <c r="H226" s="362">
        <v>4</v>
      </c>
      <c r="I226" s="362">
        <v>3</v>
      </c>
      <c r="J226" s="362">
        <v>6</v>
      </c>
      <c r="K226" s="362">
        <v>6</v>
      </c>
      <c r="L226" s="363">
        <v>39</v>
      </c>
      <c r="M226" s="364">
        <v>3.9</v>
      </c>
      <c r="N226" s="376"/>
      <c r="O226" s="366"/>
      <c r="P226" s="367"/>
    </row>
    <row r="227" spans="1:16" ht="15.75" thickBot="1" x14ac:dyDescent="0.3">
      <c r="A227" s="379" t="s">
        <v>371</v>
      </c>
      <c r="B227" s="362">
        <v>0</v>
      </c>
      <c r="C227" s="362">
        <v>0</v>
      </c>
      <c r="D227" s="362">
        <v>0</v>
      </c>
      <c r="E227" s="362">
        <v>0</v>
      </c>
      <c r="F227" s="362">
        <v>0</v>
      </c>
      <c r="G227" s="362">
        <v>0</v>
      </c>
      <c r="H227" s="362">
        <v>0</v>
      </c>
      <c r="I227" s="362">
        <v>0</v>
      </c>
      <c r="J227" s="362">
        <v>0</v>
      </c>
      <c r="K227" s="362">
        <v>0</v>
      </c>
      <c r="L227" s="363">
        <v>0</v>
      </c>
      <c r="M227" s="364">
        <v>0</v>
      </c>
      <c r="N227" s="392"/>
      <c r="O227" s="366"/>
      <c r="P227" s="367"/>
    </row>
    <row r="228" spans="1:16" ht="15.75" thickBot="1" x14ac:dyDescent="0.3">
      <c r="A228" s="391" t="s">
        <v>363</v>
      </c>
      <c r="B228" s="402">
        <v>4</v>
      </c>
      <c r="C228" s="402">
        <v>31</v>
      </c>
      <c r="D228" s="402">
        <v>47.2</v>
      </c>
      <c r="E228" s="402">
        <v>50</v>
      </c>
      <c r="F228" s="402">
        <v>59</v>
      </c>
      <c r="G228" s="402">
        <v>42</v>
      </c>
      <c r="H228" s="402">
        <v>15</v>
      </c>
      <c r="I228" s="402">
        <v>36</v>
      </c>
      <c r="J228" s="402">
        <v>31</v>
      </c>
      <c r="K228" s="402">
        <v>11</v>
      </c>
      <c r="L228" s="363">
        <v>326.2</v>
      </c>
      <c r="M228" s="364">
        <v>32.619999999999997</v>
      </c>
      <c r="N228" s="392"/>
      <c r="O228" s="366"/>
      <c r="P228" s="367"/>
    </row>
    <row r="229" spans="1:16" ht="15.75" thickBot="1" x14ac:dyDescent="0.3">
      <c r="A229" s="391" t="s">
        <v>364</v>
      </c>
      <c r="B229" s="402">
        <v>340.8</v>
      </c>
      <c r="C229" s="402">
        <v>246.5</v>
      </c>
      <c r="D229" s="402">
        <v>275.05</v>
      </c>
      <c r="E229" s="402">
        <v>224.5</v>
      </c>
      <c r="F229" s="402">
        <v>178.6</v>
      </c>
      <c r="G229" s="402">
        <v>287.39999999999998</v>
      </c>
      <c r="H229" s="402">
        <v>335.2</v>
      </c>
      <c r="I229" s="402">
        <v>184.1</v>
      </c>
      <c r="J229" s="402">
        <v>196.8</v>
      </c>
      <c r="K229" s="402">
        <v>235.6</v>
      </c>
      <c r="L229" s="363">
        <v>2504.5500000000002</v>
      </c>
      <c r="M229" s="364">
        <v>250.45500000000001</v>
      </c>
      <c r="N229" s="376"/>
      <c r="O229" s="366"/>
      <c r="P229" s="367"/>
    </row>
    <row r="230" spans="1:16" ht="15.75" thickBot="1" x14ac:dyDescent="0.3">
      <c r="A230" s="391" t="s">
        <v>365</v>
      </c>
      <c r="B230" s="402">
        <v>80</v>
      </c>
      <c r="C230" s="402">
        <v>114</v>
      </c>
      <c r="D230" s="402">
        <v>95</v>
      </c>
      <c r="E230" s="402">
        <v>80</v>
      </c>
      <c r="F230" s="402">
        <v>80</v>
      </c>
      <c r="G230" s="402">
        <v>80</v>
      </c>
      <c r="H230" s="402">
        <v>80</v>
      </c>
      <c r="I230" s="402">
        <v>80</v>
      </c>
      <c r="J230" s="402">
        <v>114</v>
      </c>
      <c r="K230" s="402">
        <v>94</v>
      </c>
      <c r="L230" s="363">
        <v>897</v>
      </c>
      <c r="M230" s="364">
        <v>89.7</v>
      </c>
      <c r="N230" s="376"/>
      <c r="O230" s="366"/>
      <c r="P230" s="367"/>
    </row>
    <row r="231" spans="1:16" ht="15.75" thickBot="1" x14ac:dyDescent="0.3">
      <c r="A231" s="391" t="s">
        <v>366</v>
      </c>
      <c r="B231" s="402">
        <v>0</v>
      </c>
      <c r="C231" s="402">
        <v>0</v>
      </c>
      <c r="D231" s="402">
        <v>15.3</v>
      </c>
      <c r="E231" s="402">
        <v>0</v>
      </c>
      <c r="F231" s="402">
        <v>30.6</v>
      </c>
      <c r="G231" s="402">
        <v>15.3</v>
      </c>
      <c r="H231" s="402">
        <v>0</v>
      </c>
      <c r="I231" s="402">
        <v>15.3</v>
      </c>
      <c r="J231" s="402">
        <v>7.5</v>
      </c>
      <c r="K231" s="402">
        <v>0</v>
      </c>
      <c r="L231" s="363">
        <v>84</v>
      </c>
      <c r="M231" s="364">
        <v>8.4</v>
      </c>
      <c r="N231" s="393"/>
      <c r="O231" s="366"/>
      <c r="P231" s="367"/>
    </row>
    <row r="232" spans="1:16" ht="15.75" thickBot="1" x14ac:dyDescent="0.3">
      <c r="A232" s="391" t="s">
        <v>367</v>
      </c>
      <c r="B232" s="402">
        <v>271.3</v>
      </c>
      <c r="C232" s="402">
        <v>440.4</v>
      </c>
      <c r="D232" s="402">
        <v>345</v>
      </c>
      <c r="E232" s="402">
        <v>291</v>
      </c>
      <c r="F232" s="402">
        <v>405.8</v>
      </c>
      <c r="G232" s="402">
        <v>350</v>
      </c>
      <c r="H232" s="402">
        <v>306</v>
      </c>
      <c r="I232" s="402">
        <v>365</v>
      </c>
      <c r="J232" s="402">
        <v>375.8</v>
      </c>
      <c r="K232" s="402">
        <v>347</v>
      </c>
      <c r="L232" s="363">
        <v>3497.3</v>
      </c>
      <c r="M232" s="364">
        <v>349.73</v>
      </c>
      <c r="N232" s="393"/>
      <c r="O232" s="366"/>
      <c r="P232" s="367"/>
    </row>
    <row r="233" spans="1:16" ht="15.75" thickBot="1" x14ac:dyDescent="0.3">
      <c r="A233" s="394" t="s">
        <v>56</v>
      </c>
      <c r="B233" s="402">
        <v>68.2</v>
      </c>
      <c r="C233" s="402">
        <v>16.2</v>
      </c>
      <c r="D233" s="402">
        <v>22.8</v>
      </c>
      <c r="E233" s="402">
        <v>74</v>
      </c>
      <c r="F233" s="402">
        <v>0</v>
      </c>
      <c r="G233" s="402">
        <v>22.8</v>
      </c>
      <c r="H233" s="402">
        <v>74</v>
      </c>
      <c r="I233" s="402">
        <v>67</v>
      </c>
      <c r="J233" s="402">
        <v>22.8</v>
      </c>
      <c r="K233" s="402">
        <v>47.7</v>
      </c>
      <c r="L233" s="363">
        <v>415.5</v>
      </c>
      <c r="M233" s="364">
        <v>41.55</v>
      </c>
      <c r="N233" s="393"/>
      <c r="O233" s="366"/>
      <c r="P233" s="367"/>
    </row>
    <row r="234" spans="1:16" ht="15.75" thickBot="1" x14ac:dyDescent="0.3">
      <c r="A234" s="391" t="s">
        <v>286</v>
      </c>
      <c r="B234" s="402">
        <v>43</v>
      </c>
      <c r="C234" s="402">
        <v>72.5</v>
      </c>
      <c r="D234" s="402">
        <v>45</v>
      </c>
      <c r="E234" s="402">
        <v>60</v>
      </c>
      <c r="F234" s="402">
        <v>45</v>
      </c>
      <c r="G234" s="402">
        <v>60</v>
      </c>
      <c r="H234" s="402">
        <v>60</v>
      </c>
      <c r="I234" s="402">
        <v>60</v>
      </c>
      <c r="J234" s="402">
        <v>60</v>
      </c>
      <c r="K234" s="402">
        <v>70</v>
      </c>
      <c r="L234" s="363">
        <v>575.5</v>
      </c>
      <c r="M234" s="364">
        <v>57.55</v>
      </c>
      <c r="N234" s="393"/>
      <c r="O234" s="366"/>
      <c r="P234" s="367"/>
    </row>
    <row r="235" spans="1:16" ht="15.75" thickBot="1" x14ac:dyDescent="0.3">
      <c r="A235" s="391" t="s">
        <v>93</v>
      </c>
      <c r="B235" s="402">
        <v>15</v>
      </c>
      <c r="C235" s="402">
        <v>15</v>
      </c>
      <c r="D235" s="402">
        <v>15</v>
      </c>
      <c r="E235" s="402">
        <v>0</v>
      </c>
      <c r="F235" s="402">
        <v>24</v>
      </c>
      <c r="G235" s="402">
        <v>15</v>
      </c>
      <c r="H235" s="402">
        <v>0</v>
      </c>
      <c r="I235" s="402">
        <v>0</v>
      </c>
      <c r="J235" s="402">
        <v>36</v>
      </c>
      <c r="K235" s="402">
        <v>30</v>
      </c>
      <c r="L235" s="403">
        <v>150</v>
      </c>
      <c r="M235" s="350">
        <v>15</v>
      </c>
      <c r="N235" s="404"/>
      <c r="O235" s="405"/>
      <c r="P235" s="350"/>
    </row>
    <row r="236" spans="1:16" x14ac:dyDescent="0.25">
      <c r="A236" s="391" t="s">
        <v>368</v>
      </c>
      <c r="L236" s="406"/>
      <c r="M236" s="40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раскладка3-7</vt:lpstr>
      <vt:lpstr>меню3-7</vt:lpstr>
      <vt:lpstr>кал3-7</vt:lpstr>
      <vt:lpstr>раскладка1-3</vt:lpstr>
      <vt:lpstr>меню1-3</vt:lpstr>
      <vt:lpstr>свод1-3</vt:lpstr>
      <vt:lpstr>кал1-3</vt:lpstr>
      <vt:lpstr>свод3-7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2016-11-16T12:47:30Z</dcterms:modified>
</cp:coreProperties>
</file>